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osma-my.sharepoint.com/personal/gustavo_sosma_org_br/Documents/SOS.2025/Dia do Tietê/planilhas resultados/para diagramação/"/>
    </mc:Choice>
  </mc:AlternateContent>
  <xr:revisionPtr revIDLastSave="1056" documentId="13_ncr:1_{AA85CC9E-83FF-4ADA-B3FB-9203F1026788}" xr6:coauthVersionLast="47" xr6:coauthVersionMax="47" xr10:uidLastSave="{6C48628A-A7F0-4AF9-9A8D-A0A76C415A56}"/>
  <bookViews>
    <workbookView xWindow="-120" yWindow="-120" windowWidth="20730" windowHeight="11040" tabRatio="838" activeTab="2" xr2:uid="{00000000-000D-0000-FFFF-FFFF00000000}"/>
  </bookViews>
  <sheets>
    <sheet name="IQA ago24-jul25" sheetId="43" r:id="rId1"/>
    <sheet name="dados para comparativos 24 e 25" sheetId="37" state="hidden" r:id="rId2"/>
    <sheet name="Comparativo IQA 2024-2025" sheetId="38" r:id="rId3"/>
    <sheet name="Comparativo Tietê 2024-2025" sheetId="39" r:id="rId4"/>
    <sheet name="Comparativo e gráfico 2010-25" sheetId="46" r:id="rId5"/>
    <sheet name="Gráfico paleta virides" sheetId="50" r:id="rId6"/>
    <sheet name="comparativo 24-25_fórmula" sheetId="45" state="hidden" r:id="rId7"/>
    <sheet name="dados para comparativos 22  (2" sheetId="42" state="hidden" r:id="rId8"/>
  </sheets>
  <definedNames>
    <definedName name="_xlnm._FilterDatabase" localSheetId="2" hidden="1">'Comparativo IQA 2024-2025'!$B$3:$F$48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50" l="1"/>
  <c r="AB10" i="50"/>
  <c r="X10" i="50"/>
  <c r="T10" i="50"/>
  <c r="P10" i="50"/>
  <c r="L10" i="50"/>
  <c r="H10" i="50"/>
  <c r="I5" i="50" s="1"/>
  <c r="AG9" i="50"/>
  <c r="Y9" i="50"/>
  <c r="U9" i="50"/>
  <c r="M9" i="50"/>
  <c r="I9" i="50"/>
  <c r="AG8" i="50"/>
  <c r="Y8" i="50"/>
  <c r="U8" i="50"/>
  <c r="M8" i="50"/>
  <c r="I8" i="50"/>
  <c r="AG7" i="50"/>
  <c r="Y7" i="50"/>
  <c r="U7" i="50"/>
  <c r="M7" i="50"/>
  <c r="I7" i="50"/>
  <c r="AG6" i="50"/>
  <c r="Y6" i="50"/>
  <c r="U6" i="50"/>
  <c r="M6" i="50"/>
  <c r="I6" i="50"/>
  <c r="AG5" i="50"/>
  <c r="AG10" i="50" s="1"/>
  <c r="Y5" i="50"/>
  <c r="Y10" i="50" s="1"/>
  <c r="U5" i="50"/>
  <c r="U10" i="50" s="1"/>
  <c r="M5" i="50"/>
  <c r="M10" i="50" s="1"/>
  <c r="D10" i="50"/>
  <c r="D9" i="46"/>
  <c r="H9" i="46"/>
  <c r="L9" i="46"/>
  <c r="P9" i="46"/>
  <c r="T9" i="46"/>
  <c r="X9" i="46"/>
  <c r="AB9" i="46"/>
  <c r="AF9" i="46"/>
  <c r="G3" i="45"/>
  <c r="G4" i="45"/>
  <c r="G5" i="45"/>
  <c r="G6" i="45"/>
  <c r="G7" i="45"/>
  <c r="G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25" i="45"/>
  <c r="G26" i="45"/>
  <c r="G27" i="45"/>
  <c r="G28" i="45"/>
  <c r="G29" i="45"/>
  <c r="G30" i="45"/>
  <c r="G31" i="45"/>
  <c r="G32" i="45"/>
  <c r="G33" i="45"/>
  <c r="G34" i="45"/>
  <c r="G35" i="45"/>
  <c r="G36" i="45"/>
  <c r="G37" i="45"/>
  <c r="G38" i="45"/>
  <c r="G39" i="45"/>
  <c r="G40" i="45"/>
  <c r="G41" i="45"/>
  <c r="G42" i="45"/>
  <c r="G43" i="45"/>
  <c r="G44" i="45"/>
  <c r="G45" i="45"/>
  <c r="G46" i="45"/>
  <c r="G47" i="45"/>
  <c r="G48" i="45"/>
  <c r="G49" i="45"/>
  <c r="G50" i="45"/>
  <c r="G51" i="45"/>
  <c r="G52" i="45"/>
  <c r="G53" i="45"/>
  <c r="G54" i="45"/>
  <c r="G55" i="45"/>
  <c r="G56" i="45"/>
  <c r="G57" i="45"/>
  <c r="G58" i="45"/>
  <c r="G59" i="45"/>
  <c r="G60" i="45"/>
  <c r="G61" i="45"/>
  <c r="G62" i="45"/>
  <c r="E3" i="45"/>
  <c r="E4" i="45"/>
  <c r="E5" i="45"/>
  <c r="E6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7" i="45"/>
  <c r="E38" i="45"/>
  <c r="E39" i="45"/>
  <c r="E40" i="45"/>
  <c r="E41" i="45"/>
  <c r="E42" i="45"/>
  <c r="E43" i="45"/>
  <c r="E44" i="45"/>
  <c r="E45" i="45"/>
  <c r="E46" i="45"/>
  <c r="E47" i="45"/>
  <c r="E48" i="45"/>
  <c r="E49" i="45"/>
  <c r="E50" i="45"/>
  <c r="E51" i="45"/>
  <c r="E52" i="45"/>
  <c r="E53" i="45"/>
  <c r="E54" i="45"/>
  <c r="E55" i="45"/>
  <c r="E56" i="45"/>
  <c r="E57" i="45"/>
  <c r="E58" i="45"/>
  <c r="E59" i="45"/>
  <c r="E60" i="45"/>
  <c r="E61" i="45"/>
  <c r="E62" i="45"/>
  <c r="I10" i="50" l="1"/>
  <c r="AC9" i="50"/>
  <c r="AC8" i="50"/>
  <c r="AC7" i="50"/>
  <c r="AC6" i="50"/>
  <c r="AC5" i="50"/>
  <c r="Q9" i="50"/>
  <c r="Q8" i="50"/>
  <c r="Q7" i="50"/>
  <c r="Q6" i="50"/>
  <c r="Q5" i="50"/>
  <c r="Q10" i="50" s="1"/>
  <c r="E5" i="50"/>
  <c r="E7" i="50"/>
  <c r="E6" i="50"/>
  <c r="E8" i="50"/>
  <c r="E9" i="50"/>
  <c r="E4" i="46"/>
  <c r="E6" i="46"/>
  <c r="E8" i="46"/>
  <c r="E5" i="46"/>
  <c r="E7" i="46"/>
  <c r="I8" i="46"/>
  <c r="I5" i="46"/>
  <c r="I4" i="46"/>
  <c r="I7" i="46"/>
  <c r="I6" i="46"/>
  <c r="M4" i="46"/>
  <c r="M5" i="46"/>
  <c r="M6" i="46"/>
  <c r="M7" i="46"/>
  <c r="M8" i="46"/>
  <c r="Q4" i="46"/>
  <c r="Q5" i="46"/>
  <c r="Q7" i="46"/>
  <c r="Q6" i="46"/>
  <c r="Q8" i="46"/>
  <c r="U4" i="46"/>
  <c r="U5" i="46"/>
  <c r="U6" i="46"/>
  <c r="U7" i="46"/>
  <c r="U8" i="46"/>
  <c r="Y4" i="46"/>
  <c r="Y5" i="46"/>
  <c r="Y7" i="46"/>
  <c r="Y8" i="46"/>
  <c r="Y6" i="46"/>
  <c r="AC4" i="46"/>
  <c r="AC5" i="46"/>
  <c r="AC6" i="46"/>
  <c r="AC7" i="46"/>
  <c r="AC8" i="46"/>
  <c r="AG4" i="46"/>
  <c r="AG5" i="46"/>
  <c r="AG7" i="46"/>
  <c r="AG6" i="46"/>
  <c r="AG8" i="46"/>
  <c r="AC10" i="50" l="1"/>
  <c r="E10" i="50"/>
  <c r="U9" i="46"/>
  <c r="AC9" i="46"/>
  <c r="I9" i="46"/>
  <c r="E9" i="46"/>
  <c r="M9" i="46"/>
  <c r="Q9" i="46"/>
  <c r="Y9" i="46"/>
  <c r="AG9" i="46"/>
</calcChain>
</file>

<file path=xl/sharedStrings.xml><?xml version="1.0" encoding="utf-8"?>
<sst xmlns="http://schemas.openxmlformats.org/spreadsheetml/2006/main" count="2013" uniqueCount="337">
  <si>
    <t>Município</t>
  </si>
  <si>
    <t>Grupo</t>
  </si>
  <si>
    <t>Código</t>
  </si>
  <si>
    <t>Ponto de Monitoramento</t>
  </si>
  <si>
    <t>Ruim</t>
  </si>
  <si>
    <t>Regular</t>
  </si>
  <si>
    <t>Boa</t>
  </si>
  <si>
    <t>Péssima</t>
  </si>
  <si>
    <t>Nº de análises</t>
  </si>
  <si>
    <t>Amparo</t>
  </si>
  <si>
    <t>Voluntários Ypê 1</t>
  </si>
  <si>
    <t>PCJ01</t>
  </si>
  <si>
    <t>Rio Camanducaia</t>
  </si>
  <si>
    <t>Anhembi</t>
  </si>
  <si>
    <t>Equipe Água Anhembi</t>
  </si>
  <si>
    <t>SMT 38</t>
  </si>
  <si>
    <t>Rio Tietê</t>
  </si>
  <si>
    <t>Barra Bonita</t>
  </si>
  <si>
    <t>SESI Barra Bonita</t>
  </si>
  <si>
    <t>37a</t>
  </si>
  <si>
    <t>Biritiba-Mirim</t>
  </si>
  <si>
    <t>Equipe Observando os Rios - Biritiba</t>
  </si>
  <si>
    <t>CB01</t>
  </si>
  <si>
    <t>Botucatu</t>
  </si>
  <si>
    <t>Equipe Água Botucatu</t>
  </si>
  <si>
    <t>SMT 31</t>
  </si>
  <si>
    <t>Campinas</t>
  </si>
  <si>
    <t>Voluntários Ypê - Campinas 1</t>
  </si>
  <si>
    <t>PCJ03</t>
  </si>
  <si>
    <t>Rio Anhumas</t>
  </si>
  <si>
    <t>Voluntários Ypê - Campinas 2</t>
  </si>
  <si>
    <t>PCJ04</t>
  </si>
  <si>
    <t>Guarulhos</t>
  </si>
  <si>
    <t>Observando O Tietê - Guarulhos</t>
  </si>
  <si>
    <t>CG15</t>
  </si>
  <si>
    <t>Tietê</t>
  </si>
  <si>
    <t>Itapecerica da Serra</t>
  </si>
  <si>
    <t>BIPI - Biblioteca Popular de Itaquaciara Dona Nélida</t>
  </si>
  <si>
    <t>GI7</t>
  </si>
  <si>
    <t>Rio Itaquaciara</t>
  </si>
  <si>
    <t>Itaquaquecetuba</t>
  </si>
  <si>
    <t>Equipe Observando os Rios - Itaquaquecetuba</t>
  </si>
  <si>
    <t>CI01</t>
  </si>
  <si>
    <t>Itu</t>
  </si>
  <si>
    <t>Equipe Água</t>
  </si>
  <si>
    <t>SMT 01</t>
  </si>
  <si>
    <t>Rio Caiacatinga</t>
  </si>
  <si>
    <t>Equipe Água 4</t>
  </si>
  <si>
    <t>SMT 04</t>
  </si>
  <si>
    <t>Córrego Caicatinga</t>
  </si>
  <si>
    <t>Córrego São Luiz</t>
  </si>
  <si>
    <t>Laranjal Paulista</t>
  </si>
  <si>
    <t>Equipe Água Laranjal</t>
  </si>
  <si>
    <t>35a</t>
  </si>
  <si>
    <t>Piracicaba</t>
  </si>
  <si>
    <t>Equipe Água Piracicaba</t>
  </si>
  <si>
    <t>SMT 30</t>
  </si>
  <si>
    <t>Pirapora do Bom Jesus</t>
  </si>
  <si>
    <t>PBJ</t>
  </si>
  <si>
    <t>PPB2</t>
  </si>
  <si>
    <t>Porto Feliz</t>
  </si>
  <si>
    <t>Equipe Água 3</t>
  </si>
  <si>
    <t>SMT 03</t>
  </si>
  <si>
    <t>Salto</t>
  </si>
  <si>
    <t>G.E Tapera 215º</t>
  </si>
  <si>
    <t>Rio Piray</t>
  </si>
  <si>
    <t>GE Tapera 2</t>
  </si>
  <si>
    <t>smt60</t>
  </si>
  <si>
    <t>Voluntários Ypê</t>
  </si>
  <si>
    <t>Rio Jundiaí</t>
  </si>
  <si>
    <t>27a</t>
  </si>
  <si>
    <t>São Paulo</t>
  </si>
  <si>
    <t>A Voz dos Rios</t>
  </si>
  <si>
    <t>PSP155</t>
  </si>
  <si>
    <t>Pinheiros</t>
  </si>
  <si>
    <t>A Voz dos Rios 2</t>
  </si>
  <si>
    <t>PSP24</t>
  </si>
  <si>
    <t>Rio Pinheiros</t>
  </si>
  <si>
    <t>A Voz dos Rios 3</t>
  </si>
  <si>
    <t>PSP156</t>
  </si>
  <si>
    <t>Colégio Magno</t>
  </si>
  <si>
    <t>PSP108</t>
  </si>
  <si>
    <t>Riacho Congonhas</t>
  </si>
  <si>
    <t>Colégio Mater Dei</t>
  </si>
  <si>
    <t>PSP93</t>
  </si>
  <si>
    <t>Córrego do Sapateiro (Lago do Parque Ibirapuera)</t>
  </si>
  <si>
    <t>Ecobairros Vila Beatriz , Vila Ida e Vila Jataí</t>
  </si>
  <si>
    <t>PSP107</t>
  </si>
  <si>
    <t>Insper 1</t>
  </si>
  <si>
    <t>PSP153</t>
  </si>
  <si>
    <t>Sapateiro</t>
  </si>
  <si>
    <t>Moradores do Riacho Água Podre</t>
  </si>
  <si>
    <t>PSP36</t>
  </si>
  <si>
    <t>Riacho Água Podre</t>
  </si>
  <si>
    <t>Ocupe e Abrace (Praça da Nascente)</t>
  </si>
  <si>
    <t>PSP79</t>
  </si>
  <si>
    <t>Córrego Água Preta</t>
  </si>
  <si>
    <t>Ocupe e Abrace 2</t>
  </si>
  <si>
    <t>PSP147</t>
  </si>
  <si>
    <t>PSP17</t>
  </si>
  <si>
    <t>Sorocaba</t>
  </si>
  <si>
    <t>REA Unesp Sorocaba</t>
  </si>
  <si>
    <t>SMT01</t>
  </si>
  <si>
    <t>Rio Sorocaba</t>
  </si>
  <si>
    <t>Suzano</t>
  </si>
  <si>
    <t>Equipe Obervando os Rios - Suzano</t>
  </si>
  <si>
    <t>CS23</t>
  </si>
  <si>
    <t>Rotary Suzano e Amigos 1</t>
  </si>
  <si>
    <t>CS21</t>
  </si>
  <si>
    <t>Córrego do Balainho</t>
  </si>
  <si>
    <t>Rotary Suzanoe Amigos 2</t>
  </si>
  <si>
    <t>CS22</t>
  </si>
  <si>
    <t>CIREPEM</t>
  </si>
  <si>
    <t>Cabreúva</t>
  </si>
  <si>
    <t>Projeto Observando o Ribeirão Cabreúva</t>
  </si>
  <si>
    <t>p01</t>
  </si>
  <si>
    <t>Ribeirão Cabreúva</t>
  </si>
  <si>
    <t>Cotia</t>
  </si>
  <si>
    <t>Colégio Rio Branco - Cotia</t>
  </si>
  <si>
    <t>GC14</t>
  </si>
  <si>
    <t>Rio Maicurê</t>
  </si>
  <si>
    <t>Mauá</t>
  </si>
  <si>
    <t>EM Cora Coralina</t>
  </si>
  <si>
    <t>Gruta Santa Luzia</t>
  </si>
  <si>
    <t>BM1</t>
  </si>
  <si>
    <t>Nascente do Rio Tamanduateí</t>
  </si>
  <si>
    <t>Ribeirão Pires</t>
  </si>
  <si>
    <t>Ação Ecológica - I</t>
  </si>
  <si>
    <t>BRP7</t>
  </si>
  <si>
    <t>Rio Taiaçupeba Mirim</t>
  </si>
  <si>
    <t>Ação Ecológica - II</t>
  </si>
  <si>
    <t>BRP8</t>
  </si>
  <si>
    <t>Rio Ribeirão Pires</t>
  </si>
  <si>
    <t>Rio Grande da Serra</t>
  </si>
  <si>
    <t>E.E. Poetisa Cora Coralina</t>
  </si>
  <si>
    <t>BRG9</t>
  </si>
  <si>
    <t>Afluente do Rio Pequeno</t>
  </si>
  <si>
    <t>%</t>
  </si>
  <si>
    <t>TOTAL</t>
  </si>
  <si>
    <t>Índices</t>
  </si>
  <si>
    <t>Pontos Monitorados</t>
  </si>
  <si>
    <t>Pontos Monitorados sem expedições</t>
  </si>
  <si>
    <t>ÓTIMA</t>
  </si>
  <si>
    <t>BOA</t>
  </si>
  <si>
    <t>REGULAR</t>
  </si>
  <si>
    <t>RUIM</t>
  </si>
  <si>
    <t>PÉSSIMA</t>
  </si>
  <si>
    <t>Municípios</t>
  </si>
  <si>
    <t>Grupos</t>
  </si>
  <si>
    <t>Rios</t>
  </si>
  <si>
    <t>Pontos no Rio Tietê</t>
  </si>
  <si>
    <t>Córrego do Sapateiro</t>
  </si>
  <si>
    <t>Resultados</t>
  </si>
  <si>
    <t>Grupo (original)</t>
  </si>
  <si>
    <t>Ponto de Monitoramento (corrigido)</t>
  </si>
  <si>
    <t>IQA Médio</t>
  </si>
  <si>
    <t>Pontos monitorados</t>
  </si>
  <si>
    <t>Total de Análises</t>
  </si>
  <si>
    <t>Voluntários Ypê - Amparo</t>
  </si>
  <si>
    <t>Camanducaia</t>
  </si>
  <si>
    <t>Atibaia</t>
  </si>
  <si>
    <t>Seu Onofre</t>
  </si>
  <si>
    <t>SP15</t>
  </si>
  <si>
    <t>Ribeirão do Onofre</t>
  </si>
  <si>
    <t>Onofre</t>
  </si>
  <si>
    <t>EMEF Padre José Vieira Narciso Ehrenberg</t>
  </si>
  <si>
    <t>PCJ08</t>
  </si>
  <si>
    <t>Ribeirão Quilombo</t>
  </si>
  <si>
    <t>Quilombo</t>
  </si>
  <si>
    <t>Voluntários Ypê - Campinas</t>
  </si>
  <si>
    <t>Anhumas</t>
  </si>
  <si>
    <t>Itaquaciara</t>
  </si>
  <si>
    <t>Caiacatinga</t>
  </si>
  <si>
    <t>SMTEP</t>
  </si>
  <si>
    <t>Jundiaí</t>
  </si>
  <si>
    <t>SP11</t>
  </si>
  <si>
    <t>Lindóia</t>
  </si>
  <si>
    <t>Observando o Rio do Peixe</t>
  </si>
  <si>
    <t>SP10</t>
  </si>
  <si>
    <t>Rio do Peixe</t>
  </si>
  <si>
    <t>Peixe</t>
  </si>
  <si>
    <t>Nascente do Tamanduateí</t>
  </si>
  <si>
    <t>Remo Piracicaba</t>
  </si>
  <si>
    <t>PCJ23</t>
  </si>
  <si>
    <t>Rio Piracicaba</t>
  </si>
  <si>
    <t>São Luiz</t>
  </si>
  <si>
    <t>Ação Ecológica</t>
  </si>
  <si>
    <t>Taiaçupeba Mirim</t>
  </si>
  <si>
    <t>Pires</t>
  </si>
  <si>
    <t>Afluente do Pequeno</t>
  </si>
  <si>
    <t>G.E. Taperá</t>
  </si>
  <si>
    <t>Piray</t>
  </si>
  <si>
    <t>Santo André</t>
  </si>
  <si>
    <t>Rio Comprido + UFABC</t>
  </si>
  <si>
    <t>BSA23</t>
  </si>
  <si>
    <t>Rio Comprido</t>
  </si>
  <si>
    <t>Comprido</t>
  </si>
  <si>
    <t>Congonhas</t>
  </si>
  <si>
    <t>Sapateiro (Lago do Parque Ibirapuera)</t>
  </si>
  <si>
    <t>Colégio Objetivo - Luis Góis</t>
  </si>
  <si>
    <t>PSP23</t>
  </si>
  <si>
    <t>Insper</t>
  </si>
  <si>
    <t>Córrego São José</t>
  </si>
  <si>
    <t>São José</t>
  </si>
  <si>
    <t>Água Podre</t>
  </si>
  <si>
    <t>Ocupe e Abrace</t>
  </si>
  <si>
    <t>Água Preta</t>
  </si>
  <si>
    <t>Parque M'Boi Mirim</t>
  </si>
  <si>
    <t>PSP151</t>
  </si>
  <si>
    <t>Riacho Formador do Lago do Parque</t>
  </si>
  <si>
    <t>Formador do Lago do Parque</t>
  </si>
  <si>
    <t>SESC Interlagos</t>
  </si>
  <si>
    <t>BSP18</t>
  </si>
  <si>
    <t>Represa Billings</t>
  </si>
  <si>
    <t>UNIFESP</t>
  </si>
  <si>
    <t>SP16</t>
  </si>
  <si>
    <t>Jacu</t>
  </si>
  <si>
    <t>UNISA</t>
  </si>
  <si>
    <t>GSP7</t>
  </si>
  <si>
    <t>São José - Foz</t>
  </si>
  <si>
    <t>UNISO BIO</t>
  </si>
  <si>
    <t>SP12</t>
  </si>
  <si>
    <t>Rio Piragibú-Mirim</t>
  </si>
  <si>
    <t>Piragibú-Mirim</t>
  </si>
  <si>
    <t>Equipe Observando os Rios - Suzano</t>
  </si>
  <si>
    <t>Rotary Suzano e Amigos</t>
  </si>
  <si>
    <t>Balainho</t>
  </si>
  <si>
    <t>IQA 2022 - 23</t>
  </si>
  <si>
    <t>Nº de análises 23</t>
  </si>
  <si>
    <t>SP18</t>
  </si>
  <si>
    <t>Ribeirão Rio das Pedras</t>
  </si>
  <si>
    <t>Pedras</t>
  </si>
  <si>
    <t>Maicurê</t>
  </si>
  <si>
    <t>Voluntários da Estrada Parque Itu.</t>
  </si>
  <si>
    <t>Associação Aclimação</t>
  </si>
  <si>
    <t>PSP13</t>
  </si>
  <si>
    <t>Córrego Aclimação (Lago do Parque da Aclimação)</t>
  </si>
  <si>
    <t>Colégio EAG</t>
  </si>
  <si>
    <t>PSP98</t>
  </si>
  <si>
    <t>Pirajussara</t>
  </si>
  <si>
    <t>Corujas</t>
  </si>
  <si>
    <t>EMEF Fazenda da Juta</t>
  </si>
  <si>
    <t>PSP150</t>
  </si>
  <si>
    <t>Córrego Gazânia (Afluente do Oratório)</t>
  </si>
  <si>
    <t>Parque Feitiço da Vila</t>
  </si>
  <si>
    <t>PSP149</t>
  </si>
  <si>
    <t>Riacho Feitiço da Vila</t>
  </si>
  <si>
    <t>Feitiço da Vila</t>
  </si>
  <si>
    <t>Parque Linear Jaguaré</t>
  </si>
  <si>
    <t>PSP74</t>
  </si>
  <si>
    <t>Ribeirão Jaguaré</t>
  </si>
  <si>
    <t>Jaguaré</t>
  </si>
  <si>
    <t>Parque Shangrilá</t>
  </si>
  <si>
    <t>PSP141</t>
  </si>
  <si>
    <t>do Parque Shangrilá</t>
  </si>
  <si>
    <t>UNIFESP/UniSant'Anna</t>
  </si>
  <si>
    <t>Nº de análises 24</t>
  </si>
  <si>
    <t>IQA 2023 - 24</t>
  </si>
  <si>
    <t>Observando o Tietê - Rios das Bacias do Alto e Médio Tietê - 2024</t>
  </si>
  <si>
    <t>IQA 2023- 24</t>
  </si>
  <si>
    <t>Observando o Tietê - Rios das Bacias do Alto e Médio Tietê - 2023-244</t>
  </si>
  <si>
    <t>Araçatuba</t>
  </si>
  <si>
    <t>Clube da Árvore Araçatuba</t>
  </si>
  <si>
    <t>FATEC Cotia</t>
  </si>
  <si>
    <t>Rio das Pedras</t>
  </si>
  <si>
    <t>Embu</t>
  </si>
  <si>
    <t>SEAE - Sociedade Ecológica Amigos de Embu</t>
  </si>
  <si>
    <t>Ribeirão da Ressaca</t>
  </si>
  <si>
    <t>Mogi das Cruzes</t>
  </si>
  <si>
    <t>CM17</t>
  </si>
  <si>
    <t>Equipe Observando os Rios - Mogi das Cruzes 2</t>
  </si>
  <si>
    <t>CM20</t>
  </si>
  <si>
    <t>Rio Taiaçupeba-Mirim</t>
  </si>
  <si>
    <t>G.E. Taperá 215º</t>
  </si>
  <si>
    <t>smt60B</t>
  </si>
  <si>
    <t>Rio Piraí</t>
  </si>
  <si>
    <t>Voluntários Ypê - Salto</t>
  </si>
  <si>
    <t>Santana de Parnaíba</t>
  </si>
  <si>
    <t>Colégio Pentágono Alphaville</t>
  </si>
  <si>
    <t>São Caetano do Sul</t>
  </si>
  <si>
    <t>BIGUÁ/PROJETO IPH ÍNDICE DE POLUENTES HÍDRICOS</t>
  </si>
  <si>
    <t>Biguá/Projeto IPH Índice de Poluentes Hídricos</t>
  </si>
  <si>
    <t>BSC2</t>
  </si>
  <si>
    <t>Ribeirão dos Meninos</t>
  </si>
  <si>
    <t>São Lourenço da Serra</t>
  </si>
  <si>
    <t>Salve o rio São Lourenço</t>
  </si>
  <si>
    <t>Rio São Lourenço</t>
  </si>
  <si>
    <t>Córrego Aclimação</t>
  </si>
  <si>
    <t>Becon School - Parque Severo Gomes</t>
  </si>
  <si>
    <t>Córrego Judas</t>
  </si>
  <si>
    <t>Córrego Pirajussara</t>
  </si>
  <si>
    <t>Colégio Pentágono - Perdizes</t>
  </si>
  <si>
    <t>Afluente do Rio Sumaré</t>
  </si>
  <si>
    <t>Colégio Pentágono Morumbi</t>
  </si>
  <si>
    <t>Córrego do Morro do S</t>
  </si>
  <si>
    <t>Córrego Gazânia</t>
  </si>
  <si>
    <t>Parque da Fonte do Peabiru</t>
  </si>
  <si>
    <t>Riacho da Fonte</t>
  </si>
  <si>
    <t>Parque Santo Dias</t>
  </si>
  <si>
    <t>Afluente do Rio Moenda Velha</t>
  </si>
  <si>
    <t>Rio Jacu</t>
  </si>
  <si>
    <t>Rotary Suzano e Amigos 2</t>
  </si>
  <si>
    <t>2023 (agosto/22 a julho 23)</t>
  </si>
  <si>
    <t>2024 (agosto/23 a julho/24)</t>
  </si>
  <si>
    <t>Equipe Obervando os Rios - Mogi das Cruzes 1</t>
  </si>
  <si>
    <t>Tamanduateí</t>
  </si>
  <si>
    <t>Equipe Obervando os Rios - Mogi das Cruzes</t>
  </si>
  <si>
    <t>Meninos</t>
  </si>
  <si>
    <t>Aclimação (Lago do Parque da Aclimação)</t>
  </si>
  <si>
    <t>Gazânia (Afluente do Oratório)</t>
  </si>
  <si>
    <t>61 (22 na cidade de São Paulo)</t>
  </si>
  <si>
    <t>Observando o Tietê - Rios das Bacias do Alto e Médio Tietê - 2025</t>
  </si>
  <si>
    <t>IQA 2024 - 25</t>
  </si>
  <si>
    <t>2023 (ago/23 - jul/24)</t>
  </si>
  <si>
    <t>Ano</t>
  </si>
  <si>
    <t>55 (22 na cidade de São Paulo)</t>
  </si>
  <si>
    <t>Paleta Virides - acessibilidade para pessoas com dificuldade de distinguir determinadas cores:</t>
  </si>
  <si>
    <t>Hex:</t>
  </si>
  <si>
    <t>#6DCD59</t>
  </si>
  <si>
    <t>#3E4A89</t>
  </si>
  <si>
    <t>#26828E</t>
  </si>
  <si>
    <t>#440154</t>
  </si>
  <si>
    <t>#FDE725</t>
  </si>
  <si>
    <t>Observando o Tietê - Rios das Bacias do Alto e Médio Tietê -2025</t>
  </si>
  <si>
    <t>Comparativo IQA 2024-2025</t>
  </si>
  <si>
    <t>Total em 2024</t>
  </si>
  <si>
    <t>Total de Análises 2024</t>
  </si>
  <si>
    <t>Total em 2025</t>
  </si>
  <si>
    <t>Comparativo 2024-2025</t>
  </si>
  <si>
    <t>45 (17 na cidade de São Paulo)</t>
  </si>
  <si>
    <t>Total de Análises 2025</t>
  </si>
  <si>
    <t>Comparativo IQA Tietê 2024-2025</t>
  </si>
  <si>
    <t>Observando o Tietê - Rios das Bacias do Alto e Médio Tietê - comparativo 2024 e 2025</t>
  </si>
  <si>
    <t>Observando o Rio Tietê - comparativo 2024 e 2025</t>
  </si>
  <si>
    <t>IQA 2023 - 2024</t>
  </si>
  <si>
    <t>IQA 2024 - 2025</t>
  </si>
  <si>
    <t>Resultados IQA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</si>
</sst>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9" tint="-0.499984740745262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222222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9"/>
      <color rgb="FF375623"/>
      <name val="Verdan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8" tint="-0.499984740745262"/>
      <name val="Arial"/>
      <family val="2"/>
    </font>
    <font>
      <u/>
      <sz val="10"/>
      <color theme="10"/>
      <name val="Arial"/>
      <family val="2"/>
    </font>
    <font>
      <b/>
      <sz val="10"/>
      <color theme="9" tint="-0.49998474074526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51F4F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7" tint="0.39997558519241921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theme="1" tint="4.9989318521683403E-2"/>
        <bgColor rgb="FFFFFFCC"/>
      </patternFill>
    </fill>
    <fill>
      <patternFill patternType="solid">
        <fgColor theme="1"/>
        <bgColor rgb="FFFFFFCC"/>
      </patternFill>
    </fill>
    <fill>
      <patternFill patternType="solid">
        <fgColor rgb="FF00FFFF"/>
        <bgColor rgb="FFFFFFCC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FDE725"/>
        <bgColor indexed="64"/>
      </patternFill>
    </fill>
    <fill>
      <patternFill patternType="solid">
        <fgColor rgb="FFFDE725"/>
        <bgColor rgb="FF000000"/>
      </patternFill>
    </fill>
    <fill>
      <patternFill patternType="solid">
        <fgColor rgb="FF6DCD59"/>
        <bgColor indexed="64"/>
      </patternFill>
    </fill>
    <fill>
      <patternFill patternType="solid">
        <fgColor rgb="FF6DCD59"/>
        <bgColor rgb="FF000000"/>
      </patternFill>
    </fill>
    <fill>
      <patternFill patternType="solid">
        <fgColor rgb="FF26828E"/>
        <bgColor indexed="64"/>
      </patternFill>
    </fill>
    <fill>
      <patternFill patternType="solid">
        <fgColor rgb="FF26828E"/>
        <bgColor rgb="FF000000"/>
      </patternFill>
    </fill>
    <fill>
      <patternFill patternType="solid">
        <fgColor rgb="FF3E4A89"/>
        <bgColor indexed="64"/>
      </patternFill>
    </fill>
    <fill>
      <patternFill patternType="solid">
        <fgColor rgb="FF3E4A89"/>
        <bgColor rgb="FF000000"/>
      </patternFill>
    </fill>
    <fill>
      <patternFill patternType="solid">
        <fgColor rgb="FF440154"/>
        <bgColor indexed="64"/>
      </patternFill>
    </fill>
    <fill>
      <patternFill patternType="solid">
        <fgColor rgb="FF440154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</cellStyleXfs>
  <cellXfs count="323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7" fillId="10" borderId="19" xfId="0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vertical="center"/>
    </xf>
    <xf numFmtId="165" fontId="11" fillId="13" borderId="1" xfId="2" applyNumberFormat="1" applyFont="1" applyFill="1" applyBorder="1" applyAlignment="1">
      <alignment vertical="center"/>
    </xf>
    <xf numFmtId="0" fontId="7" fillId="14" borderId="2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vertical="center"/>
    </xf>
    <xf numFmtId="165" fontId="11" fillId="14" borderId="1" xfId="2" applyNumberFormat="1" applyFont="1" applyFill="1" applyBorder="1" applyAlignment="1">
      <alignment vertical="center"/>
    </xf>
    <xf numFmtId="0" fontId="8" fillId="15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vertical="center"/>
    </xf>
    <xf numFmtId="9" fontId="6" fillId="0" borderId="24" xfId="0" applyNumberFormat="1" applyFont="1" applyBorder="1"/>
    <xf numFmtId="0" fontId="11" fillId="17" borderId="1" xfId="0" applyFont="1" applyFill="1" applyBorder="1" applyAlignment="1">
      <alignment vertical="center"/>
    </xf>
    <xf numFmtId="0" fontId="7" fillId="17" borderId="22" xfId="0" applyFont="1" applyFill="1" applyBorder="1" applyAlignment="1">
      <alignment horizontal="center" vertical="center"/>
    </xf>
    <xf numFmtId="165" fontId="11" fillId="17" borderId="1" xfId="2" applyNumberFormat="1" applyFont="1" applyFill="1" applyBorder="1" applyAlignment="1">
      <alignment vertical="center"/>
    </xf>
    <xf numFmtId="0" fontId="8" fillId="16" borderId="1" xfId="0" applyFont="1" applyFill="1" applyBorder="1" applyAlignment="1">
      <alignment vertical="center"/>
    </xf>
    <xf numFmtId="165" fontId="8" fillId="15" borderId="1" xfId="2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12" fillId="3" borderId="1" xfId="2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165" fontId="16" fillId="9" borderId="1" xfId="2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8" fillId="19" borderId="21" xfId="0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vertical="center"/>
    </xf>
    <xf numFmtId="165" fontId="18" fillId="18" borderId="1" xfId="0" applyNumberFormat="1" applyFont="1" applyFill="1" applyBorder="1"/>
    <xf numFmtId="164" fontId="3" fillId="0" borderId="0" xfId="0" applyNumberFormat="1" applyFont="1" applyAlignment="1">
      <alignment horizontal="center" vertical="center"/>
    </xf>
    <xf numFmtId="0" fontId="19" fillId="0" borderId="1" xfId="0" applyFont="1" applyBorder="1"/>
    <xf numFmtId="0" fontId="19" fillId="22" borderId="1" xfId="0" applyFont="1" applyFill="1" applyBorder="1"/>
    <xf numFmtId="0" fontId="5" fillId="22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65" fontId="12" fillId="7" borderId="1" xfId="2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165" fontId="16" fillId="9" borderId="16" xfId="2" applyNumberFormat="1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2" xfId="0" applyFont="1" applyBorder="1" applyAlignment="1">
      <alignment wrapText="1"/>
    </xf>
    <xf numFmtId="0" fontId="19" fillId="0" borderId="27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26" fillId="0" borderId="1" xfId="0" applyFont="1" applyBorder="1" applyAlignment="1">
      <alignment horizontal="center" vertical="center"/>
    </xf>
    <xf numFmtId="0" fontId="21" fillId="22" borderId="1" xfId="0" applyFont="1" applyFill="1" applyBorder="1" applyAlignment="1">
      <alignment wrapText="1"/>
    </xf>
    <xf numFmtId="0" fontId="26" fillId="2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19" fillId="0" borderId="29" xfId="0" applyFont="1" applyBorder="1"/>
    <xf numFmtId="0" fontId="19" fillId="0" borderId="28" xfId="0" applyFont="1" applyBorder="1" applyAlignment="1">
      <alignment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28" fillId="20" borderId="1" xfId="0" applyFont="1" applyFill="1" applyBorder="1" applyAlignment="1">
      <alignment horizontal="center" vertical="center" wrapText="1"/>
    </xf>
    <xf numFmtId="0" fontId="4" fillId="23" borderId="1" xfId="0" applyFont="1" applyFill="1" applyBorder="1" applyAlignment="1">
      <alignment horizontal="center" vertical="center"/>
    </xf>
    <xf numFmtId="0" fontId="28" fillId="2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3" fillId="23" borderId="1" xfId="0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horizontal="center" vertical="center"/>
    </xf>
    <xf numFmtId="0" fontId="26" fillId="25" borderId="1" xfId="0" applyFont="1" applyFill="1" applyBorder="1" applyAlignment="1">
      <alignment horizontal="center" vertical="center"/>
    </xf>
    <xf numFmtId="0" fontId="22" fillId="22" borderId="28" xfId="0" applyFont="1" applyFill="1" applyBorder="1" applyAlignment="1">
      <alignment wrapText="1"/>
    </xf>
    <xf numFmtId="0" fontId="22" fillId="0" borderId="28" xfId="0" applyFont="1" applyBorder="1" applyAlignment="1">
      <alignment wrapText="1"/>
    </xf>
    <xf numFmtId="0" fontId="5" fillId="22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2" fillId="0" borderId="32" xfId="0" applyFont="1" applyBorder="1" applyAlignment="1">
      <alignment wrapText="1"/>
    </xf>
    <xf numFmtId="0" fontId="19" fillId="0" borderId="16" xfId="0" applyFont="1" applyBorder="1"/>
    <xf numFmtId="0" fontId="5" fillId="0" borderId="1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7" fillId="23" borderId="28" xfId="0" applyFont="1" applyFill="1" applyBorder="1" applyAlignment="1">
      <alignment wrapText="1"/>
    </xf>
    <xf numFmtId="0" fontId="27" fillId="0" borderId="28" xfId="0" applyFont="1" applyBorder="1" applyAlignment="1">
      <alignment wrapText="1"/>
    </xf>
    <xf numFmtId="0" fontId="20" fillId="21" borderId="34" xfId="0" applyFont="1" applyFill="1" applyBorder="1" applyAlignment="1">
      <alignment horizontal="center" vertical="center"/>
    </xf>
    <xf numFmtId="0" fontId="20" fillId="21" borderId="12" xfId="0" applyFont="1" applyFill="1" applyBorder="1" applyAlignment="1">
      <alignment horizontal="center" vertical="center"/>
    </xf>
    <xf numFmtId="0" fontId="5" fillId="23" borderId="29" xfId="0" applyFont="1" applyFill="1" applyBorder="1" applyAlignment="1">
      <alignment horizontal="center" vertical="center"/>
    </xf>
    <xf numFmtId="0" fontId="5" fillId="23" borderId="35" xfId="0" applyFont="1" applyFill="1" applyBorder="1" applyAlignment="1">
      <alignment horizontal="center" vertical="center"/>
    </xf>
    <xf numFmtId="0" fontId="27" fillId="23" borderId="1" xfId="0" applyFont="1" applyFill="1" applyBorder="1"/>
    <xf numFmtId="0" fontId="27" fillId="0" borderId="1" xfId="0" applyFont="1" applyBorder="1"/>
    <xf numFmtId="0" fontId="22" fillId="22" borderId="1" xfId="0" applyFont="1" applyFill="1" applyBorder="1"/>
    <xf numFmtId="0" fontId="22" fillId="0" borderId="1" xfId="0" applyFont="1" applyBorder="1"/>
    <xf numFmtId="0" fontId="22" fillId="0" borderId="16" xfId="0" applyFont="1" applyBorder="1"/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8" fillId="23" borderId="1" xfId="0" applyFont="1" applyFill="1" applyBorder="1" applyAlignment="1">
      <alignment horizontal="center" vertical="center" wrapText="1"/>
    </xf>
    <xf numFmtId="9" fontId="12" fillId="7" borderId="1" xfId="2" applyFont="1" applyFill="1" applyBorder="1" applyAlignment="1">
      <alignment horizontal="center" vertical="center" wrapText="1"/>
    </xf>
    <xf numFmtId="0" fontId="30" fillId="23" borderId="37" xfId="0" applyFont="1" applyFill="1" applyBorder="1" applyAlignment="1">
      <alignment wrapText="1"/>
    </xf>
    <xf numFmtId="0" fontId="30" fillId="0" borderId="37" xfId="0" applyFont="1" applyBorder="1" applyAlignment="1">
      <alignment wrapText="1"/>
    </xf>
    <xf numFmtId="0" fontId="30" fillId="23" borderId="2" xfId="0" applyFont="1" applyFill="1" applyBorder="1" applyAlignment="1">
      <alignment wrapText="1"/>
    </xf>
    <xf numFmtId="0" fontId="30" fillId="0" borderId="2" xfId="0" applyFont="1" applyBorder="1" applyAlignment="1">
      <alignment wrapText="1"/>
    </xf>
    <xf numFmtId="0" fontId="30" fillId="0" borderId="36" xfId="0" applyFont="1" applyBorder="1"/>
    <xf numFmtId="0" fontId="30" fillId="22" borderId="36" xfId="0" applyFont="1" applyFill="1" applyBorder="1"/>
    <xf numFmtId="0" fontId="5" fillId="23" borderId="1" xfId="0" applyFont="1" applyFill="1" applyBorder="1" applyAlignment="1">
      <alignment horizontal="center" vertical="center"/>
    </xf>
    <xf numFmtId="0" fontId="31" fillId="2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3" fillId="22" borderId="1" xfId="0" applyFont="1" applyFill="1" applyBorder="1" applyAlignment="1">
      <alignment horizontal="center" vertical="center"/>
    </xf>
    <xf numFmtId="1" fontId="12" fillId="7" borderId="1" xfId="2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9" fillId="2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24" fillId="22" borderId="1" xfId="0" applyFont="1" applyFill="1" applyBorder="1" applyAlignment="1">
      <alignment wrapText="1"/>
    </xf>
    <xf numFmtId="0" fontId="9" fillId="22" borderId="1" xfId="0" applyFont="1" applyFill="1" applyBorder="1"/>
    <xf numFmtId="0" fontId="9" fillId="22" borderId="1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0" fontId="31" fillId="22" borderId="1" xfId="0" applyFont="1" applyFill="1" applyBorder="1" applyAlignment="1">
      <alignment horizontal="center" vertical="center" wrapText="1"/>
    </xf>
    <xf numFmtId="165" fontId="12" fillId="26" borderId="1" xfId="2" applyNumberFormat="1" applyFont="1" applyFill="1" applyBorder="1" applyAlignment="1">
      <alignment horizontal="center" vertical="center" wrapText="1"/>
    </xf>
    <xf numFmtId="0" fontId="12" fillId="28" borderId="1" xfId="0" applyFont="1" applyFill="1" applyBorder="1" applyAlignment="1">
      <alignment horizontal="center" vertical="center" wrapText="1"/>
    </xf>
    <xf numFmtId="165" fontId="12" fillId="28" borderId="1" xfId="2" applyNumberFormat="1" applyFont="1" applyFill="1" applyBorder="1" applyAlignment="1">
      <alignment horizontal="center" vertical="center" wrapText="1"/>
    </xf>
    <xf numFmtId="0" fontId="12" fillId="30" borderId="1" xfId="0" applyFont="1" applyFill="1" applyBorder="1" applyAlignment="1">
      <alignment horizontal="center" vertical="center" wrapText="1"/>
    </xf>
    <xf numFmtId="165" fontId="12" fillId="30" borderId="1" xfId="2" applyNumberFormat="1" applyFont="1" applyFill="1" applyBorder="1" applyAlignment="1">
      <alignment horizontal="center" vertical="center" wrapText="1"/>
    </xf>
    <xf numFmtId="0" fontId="12" fillId="32" borderId="1" xfId="0" applyFont="1" applyFill="1" applyBorder="1" applyAlignment="1">
      <alignment horizontal="center" vertical="center" wrapText="1"/>
    </xf>
    <xf numFmtId="165" fontId="12" fillId="32" borderId="1" xfId="2" applyNumberFormat="1" applyFont="1" applyFill="1" applyBorder="1" applyAlignment="1">
      <alignment horizontal="center" vertical="center" wrapText="1"/>
    </xf>
    <xf numFmtId="0" fontId="17" fillId="34" borderId="16" xfId="0" applyFont="1" applyFill="1" applyBorder="1" applyAlignment="1">
      <alignment horizontal="center" vertical="center" wrapText="1"/>
    </xf>
    <xf numFmtId="0" fontId="16" fillId="34" borderId="16" xfId="0" applyFont="1" applyFill="1" applyBorder="1" applyAlignment="1">
      <alignment horizontal="center" vertical="center" wrapText="1"/>
    </xf>
    <xf numFmtId="165" fontId="16" fillId="34" borderId="16" xfId="2" applyNumberFormat="1" applyFont="1" applyFill="1" applyBorder="1" applyAlignment="1">
      <alignment horizontal="center" vertical="center" wrapText="1"/>
    </xf>
    <xf numFmtId="0" fontId="16" fillId="34" borderId="1" xfId="0" applyFont="1" applyFill="1" applyBorder="1" applyAlignment="1">
      <alignment horizontal="center" vertical="center" wrapText="1"/>
    </xf>
    <xf numFmtId="1" fontId="12" fillId="26" borderId="1" xfId="2" applyNumberFormat="1" applyFont="1" applyFill="1" applyBorder="1" applyAlignment="1">
      <alignment horizontal="center" vertical="center" wrapText="1"/>
    </xf>
    <xf numFmtId="0" fontId="12" fillId="2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0" xfId="2" applyNumberFormat="1" applyFont="1" applyFill="1" applyBorder="1" applyAlignment="1">
      <alignment horizontal="center" vertical="center" wrapText="1"/>
    </xf>
    <xf numFmtId="1" fontId="12" fillId="0" borderId="0" xfId="2" applyNumberFormat="1" applyFont="1" applyFill="1" applyBorder="1" applyAlignment="1">
      <alignment horizontal="center" vertical="center" wrapText="1"/>
    </xf>
    <xf numFmtId="165" fontId="16" fillId="0" borderId="0" xfId="2" applyNumberFormat="1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1" fontId="12" fillId="28" borderId="1" xfId="2" applyNumberFormat="1" applyFont="1" applyFill="1" applyBorder="1" applyAlignment="1">
      <alignment horizontal="center" vertical="center" wrapText="1"/>
    </xf>
    <xf numFmtId="1" fontId="12" fillId="30" borderId="1" xfId="2" applyNumberFormat="1" applyFont="1" applyFill="1" applyBorder="1" applyAlignment="1">
      <alignment horizontal="center" vertical="center" wrapText="1"/>
    </xf>
    <xf numFmtId="1" fontId="12" fillId="32" borderId="1" xfId="2" applyNumberFormat="1" applyFont="1" applyFill="1" applyBorder="1" applyAlignment="1">
      <alignment horizontal="center" vertical="center" wrapText="1"/>
    </xf>
    <xf numFmtId="165" fontId="16" fillId="34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7" borderId="12" xfId="0" applyFont="1" applyFill="1" applyBorder="1" applyAlignment="1">
      <alignment horizontal="center" vertical="center" wrapText="1"/>
    </xf>
    <xf numFmtId="9" fontId="12" fillId="7" borderId="12" xfId="2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10" fontId="12" fillId="8" borderId="15" xfId="2" applyNumberFormat="1" applyFont="1" applyFill="1" applyBorder="1" applyAlignment="1">
      <alignment horizontal="center" vertical="center"/>
    </xf>
    <xf numFmtId="165" fontId="12" fillId="4" borderId="15" xfId="2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65" fontId="12" fillId="4" borderId="16" xfId="2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0" fontId="12" fillId="2" borderId="15" xfId="2" applyNumberFormat="1" applyFont="1" applyFill="1" applyBorder="1" applyAlignment="1">
      <alignment horizontal="center" vertical="center"/>
    </xf>
    <xf numFmtId="165" fontId="12" fillId="2" borderId="15" xfId="2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5" fontId="12" fillId="2" borderId="16" xfId="2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0" fontId="12" fillId="3" borderId="15" xfId="2" applyNumberFormat="1" applyFont="1" applyFill="1" applyBorder="1" applyAlignment="1">
      <alignment horizontal="center" vertical="center"/>
    </xf>
    <xf numFmtId="165" fontId="12" fillId="3" borderId="15" xfId="2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165" fontId="12" fillId="3" borderId="16" xfId="2" applyNumberFormat="1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10" fontId="17" fillId="5" borderId="15" xfId="2" applyNumberFormat="1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165" fontId="17" fillId="9" borderId="15" xfId="2" applyNumberFormat="1" applyFont="1" applyFill="1" applyBorder="1" applyAlignment="1">
      <alignment horizontal="center" vertical="center" wrapText="1"/>
    </xf>
    <xf numFmtId="165" fontId="17" fillId="9" borderId="16" xfId="2" applyNumberFormat="1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9" fontId="14" fillId="0" borderId="8" xfId="0" applyNumberFormat="1" applyFont="1" applyBorder="1" applyAlignment="1">
      <alignment horizontal="center" vertical="center"/>
    </xf>
    <xf numFmtId="9" fontId="15" fillId="0" borderId="8" xfId="0" applyNumberFormat="1" applyFont="1" applyBorder="1" applyAlignment="1">
      <alignment horizontal="center" vertical="center"/>
    </xf>
    <xf numFmtId="9" fontId="15" fillId="0" borderId="11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12" fillId="26" borderId="12" xfId="0" applyFont="1" applyFill="1" applyBorder="1" applyAlignment="1">
      <alignment horizontal="center" vertical="center" wrapText="1"/>
    </xf>
    <xf numFmtId="0" fontId="12" fillId="28" borderId="14" xfId="0" applyFont="1" applyFill="1" applyBorder="1" applyAlignment="1">
      <alignment horizontal="center" vertical="center" wrapText="1"/>
    </xf>
    <xf numFmtId="0" fontId="12" fillId="28" borderId="1" xfId="0" applyFont="1" applyFill="1" applyBorder="1" applyAlignment="1">
      <alignment horizontal="center" vertical="center"/>
    </xf>
    <xf numFmtId="10" fontId="12" fillId="28" borderId="15" xfId="2" applyNumberFormat="1" applyFont="1" applyFill="1" applyBorder="1" applyAlignment="1">
      <alignment horizontal="center" vertical="center"/>
    </xf>
    <xf numFmtId="165" fontId="12" fillId="28" borderId="15" xfId="2" applyNumberFormat="1" applyFont="1" applyFill="1" applyBorder="1" applyAlignment="1">
      <alignment horizontal="center" vertical="center" wrapText="1"/>
    </xf>
    <xf numFmtId="0" fontId="12" fillId="28" borderId="16" xfId="0" applyFont="1" applyFill="1" applyBorder="1" applyAlignment="1">
      <alignment horizontal="center" vertical="center" wrapText="1"/>
    </xf>
    <xf numFmtId="165" fontId="12" fillId="28" borderId="16" xfId="2" applyNumberFormat="1" applyFont="1" applyFill="1" applyBorder="1" applyAlignment="1">
      <alignment horizontal="center" vertical="center" wrapText="1"/>
    </xf>
    <xf numFmtId="0" fontId="12" fillId="29" borderId="1" xfId="0" applyFont="1" applyFill="1" applyBorder="1" applyAlignment="1">
      <alignment horizontal="center" vertical="center" wrapText="1"/>
    </xf>
    <xf numFmtId="0" fontId="12" fillId="30" borderId="14" xfId="0" applyFont="1" applyFill="1" applyBorder="1" applyAlignment="1">
      <alignment horizontal="center" vertical="center" wrapText="1"/>
    </xf>
    <xf numFmtId="0" fontId="12" fillId="30" borderId="1" xfId="0" applyFont="1" applyFill="1" applyBorder="1" applyAlignment="1">
      <alignment horizontal="center" vertical="center"/>
    </xf>
    <xf numFmtId="10" fontId="12" fillId="30" borderId="15" xfId="2" applyNumberFormat="1" applyFont="1" applyFill="1" applyBorder="1" applyAlignment="1">
      <alignment horizontal="center" vertical="center"/>
    </xf>
    <xf numFmtId="165" fontId="12" fillId="30" borderId="15" xfId="2" applyNumberFormat="1" applyFont="1" applyFill="1" applyBorder="1" applyAlignment="1">
      <alignment horizontal="center" vertical="center" wrapText="1"/>
    </xf>
    <xf numFmtId="0" fontId="12" fillId="30" borderId="16" xfId="0" applyFont="1" applyFill="1" applyBorder="1" applyAlignment="1">
      <alignment horizontal="center" vertical="center" wrapText="1"/>
    </xf>
    <xf numFmtId="165" fontId="12" fillId="30" borderId="16" xfId="2" applyNumberFormat="1" applyFont="1" applyFill="1" applyBorder="1" applyAlignment="1">
      <alignment horizontal="center" vertical="center" wrapText="1"/>
    </xf>
    <xf numFmtId="0" fontId="12" fillId="31" borderId="1" xfId="0" applyFont="1" applyFill="1" applyBorder="1" applyAlignment="1">
      <alignment horizontal="center" vertical="center" wrapText="1"/>
    </xf>
    <xf numFmtId="0" fontId="12" fillId="32" borderId="14" xfId="0" applyFont="1" applyFill="1" applyBorder="1" applyAlignment="1">
      <alignment horizontal="center" vertical="center" wrapText="1"/>
    </xf>
    <xf numFmtId="0" fontId="12" fillId="32" borderId="1" xfId="0" applyFont="1" applyFill="1" applyBorder="1" applyAlignment="1">
      <alignment horizontal="center" vertical="center"/>
    </xf>
    <xf numFmtId="10" fontId="12" fillId="32" borderId="15" xfId="2" applyNumberFormat="1" applyFont="1" applyFill="1" applyBorder="1" applyAlignment="1">
      <alignment horizontal="center" vertical="center"/>
    </xf>
    <xf numFmtId="165" fontId="12" fillId="32" borderId="15" xfId="2" applyNumberFormat="1" applyFont="1" applyFill="1" applyBorder="1" applyAlignment="1">
      <alignment horizontal="center" vertical="center" wrapText="1"/>
    </xf>
    <xf numFmtId="0" fontId="12" fillId="32" borderId="16" xfId="0" applyFont="1" applyFill="1" applyBorder="1" applyAlignment="1">
      <alignment horizontal="center" vertical="center" wrapText="1"/>
    </xf>
    <xf numFmtId="165" fontId="12" fillId="32" borderId="16" xfId="2" applyNumberFormat="1" applyFont="1" applyFill="1" applyBorder="1" applyAlignment="1">
      <alignment horizontal="center" vertical="center" wrapText="1"/>
    </xf>
    <xf numFmtId="0" fontId="12" fillId="33" borderId="1" xfId="0" applyFont="1" applyFill="1" applyBorder="1" applyAlignment="1">
      <alignment horizontal="center" vertical="center" wrapText="1"/>
    </xf>
    <xf numFmtId="0" fontId="17" fillId="34" borderId="14" xfId="0" applyFont="1" applyFill="1" applyBorder="1" applyAlignment="1">
      <alignment horizontal="center" vertical="center" wrapText="1"/>
    </xf>
    <xf numFmtId="0" fontId="17" fillId="34" borderId="1" xfId="0" applyFont="1" applyFill="1" applyBorder="1" applyAlignment="1">
      <alignment horizontal="center" vertical="center"/>
    </xf>
    <xf numFmtId="10" fontId="17" fillId="34" borderId="15" xfId="2" applyNumberFormat="1" applyFont="1" applyFill="1" applyBorder="1" applyAlignment="1">
      <alignment horizontal="center" vertical="center"/>
    </xf>
    <xf numFmtId="0" fontId="17" fillId="34" borderId="1" xfId="0" applyFont="1" applyFill="1" applyBorder="1" applyAlignment="1">
      <alignment horizontal="center" vertical="center" wrapText="1"/>
    </xf>
    <xf numFmtId="165" fontId="17" fillId="34" borderId="15" xfId="2" applyNumberFormat="1" applyFont="1" applyFill="1" applyBorder="1" applyAlignment="1">
      <alignment horizontal="center" vertical="center" wrapText="1"/>
    </xf>
    <xf numFmtId="165" fontId="17" fillId="34" borderId="16" xfId="2" applyNumberFormat="1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165" fontId="12" fillId="26" borderId="4" xfId="2" applyNumberFormat="1" applyFont="1" applyFill="1" applyBorder="1" applyAlignment="1">
      <alignment horizontal="center" vertical="center" wrapText="1"/>
    </xf>
    <xf numFmtId="1" fontId="12" fillId="26" borderId="5" xfId="2" applyNumberFormat="1" applyFont="1" applyFill="1" applyBorder="1" applyAlignment="1">
      <alignment horizontal="center" vertical="center" wrapText="1"/>
    </xf>
    <xf numFmtId="9" fontId="12" fillId="26" borderId="13" xfId="2" applyFont="1" applyFill="1" applyBorder="1" applyAlignment="1">
      <alignment horizontal="center" vertical="center" wrapText="1"/>
    </xf>
    <xf numFmtId="0" fontId="17" fillId="34" borderId="46" xfId="0" applyFont="1" applyFill="1" applyBorder="1" applyAlignment="1">
      <alignment horizontal="center" vertical="center" wrapText="1"/>
    </xf>
    <xf numFmtId="0" fontId="17" fillId="34" borderId="17" xfId="0" applyFont="1" applyFill="1" applyBorder="1" applyAlignment="1">
      <alignment horizontal="center" vertical="center"/>
    </xf>
    <xf numFmtId="10" fontId="17" fillId="34" borderId="18" xfId="2" applyNumberFormat="1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7" fillId="34" borderId="17" xfId="0" applyFont="1" applyFill="1" applyBorder="1" applyAlignment="1">
      <alignment horizontal="center" vertical="center" wrapText="1"/>
    </xf>
    <xf numFmtId="165" fontId="17" fillId="34" borderId="18" xfId="2" applyNumberFormat="1" applyFont="1" applyFill="1" applyBorder="1" applyAlignment="1">
      <alignment horizontal="center" vertical="center" wrapText="1"/>
    </xf>
    <xf numFmtId="0" fontId="12" fillId="28" borderId="42" xfId="0" applyFont="1" applyFill="1" applyBorder="1" applyAlignment="1">
      <alignment horizontal="center" vertical="center" wrapText="1"/>
    </xf>
    <xf numFmtId="165" fontId="12" fillId="28" borderId="43" xfId="2" applyNumberFormat="1" applyFont="1" applyFill="1" applyBorder="1" applyAlignment="1">
      <alignment horizontal="center" vertical="center" wrapText="1"/>
    </xf>
    <xf numFmtId="0" fontId="12" fillId="30" borderId="42" xfId="0" applyFont="1" applyFill="1" applyBorder="1" applyAlignment="1">
      <alignment horizontal="center" vertical="center" wrapText="1"/>
    </xf>
    <xf numFmtId="165" fontId="12" fillId="30" borderId="43" xfId="2" applyNumberFormat="1" applyFont="1" applyFill="1" applyBorder="1" applyAlignment="1">
      <alignment horizontal="center" vertical="center" wrapText="1"/>
    </xf>
    <xf numFmtId="0" fontId="12" fillId="32" borderId="42" xfId="0" applyFont="1" applyFill="1" applyBorder="1" applyAlignment="1">
      <alignment horizontal="center" vertical="center" wrapText="1"/>
    </xf>
    <xf numFmtId="165" fontId="12" fillId="32" borderId="43" xfId="2" applyNumberFormat="1" applyFont="1" applyFill="1" applyBorder="1" applyAlignment="1">
      <alignment horizontal="center" vertical="center" wrapText="1"/>
    </xf>
    <xf numFmtId="0" fontId="16" fillId="34" borderId="17" xfId="0" applyFont="1" applyFill="1" applyBorder="1" applyAlignment="1">
      <alignment horizontal="center" vertical="center" wrapText="1"/>
    </xf>
    <xf numFmtId="165" fontId="16" fillId="34" borderId="18" xfId="2" applyNumberFormat="1" applyFont="1" applyFill="1" applyBorder="1" applyAlignment="1">
      <alignment horizontal="center" vertical="center" wrapText="1"/>
    </xf>
    <xf numFmtId="165" fontId="12" fillId="28" borderId="14" xfId="2" applyNumberFormat="1" applyFont="1" applyFill="1" applyBorder="1" applyAlignment="1">
      <alignment horizontal="center" vertical="center" wrapText="1"/>
    </xf>
    <xf numFmtId="165" fontId="12" fillId="30" borderId="14" xfId="2" applyNumberFormat="1" applyFont="1" applyFill="1" applyBorder="1" applyAlignment="1">
      <alignment horizontal="center" vertical="center" wrapText="1"/>
    </xf>
    <xf numFmtId="165" fontId="12" fillId="32" borderId="14" xfId="2" applyNumberFormat="1" applyFont="1" applyFill="1" applyBorder="1" applyAlignment="1">
      <alignment horizontal="center" vertical="center" wrapText="1"/>
    </xf>
    <xf numFmtId="165" fontId="16" fillId="34" borderId="46" xfId="2" applyNumberFormat="1" applyFont="1" applyFill="1" applyBorder="1" applyAlignment="1">
      <alignment horizontal="center" vertical="center" wrapText="1"/>
    </xf>
    <xf numFmtId="1" fontId="16" fillId="34" borderId="17" xfId="2" applyNumberFormat="1" applyFont="1" applyFill="1" applyBorder="1" applyAlignment="1">
      <alignment horizontal="center" vertical="center" wrapText="1"/>
    </xf>
    <xf numFmtId="0" fontId="12" fillId="27" borderId="4" xfId="0" applyFont="1" applyFill="1" applyBorder="1" applyAlignment="1">
      <alignment horizontal="center" vertical="center" wrapText="1"/>
    </xf>
    <xf numFmtId="0" fontId="12" fillId="27" borderId="5" xfId="0" applyFont="1" applyFill="1" applyBorder="1" applyAlignment="1">
      <alignment horizontal="center" vertical="center" wrapText="1"/>
    </xf>
    <xf numFmtId="9" fontId="12" fillId="27" borderId="13" xfId="2" applyFont="1" applyFill="1" applyBorder="1" applyAlignment="1">
      <alignment horizontal="center" vertical="center" wrapText="1"/>
    </xf>
    <xf numFmtId="0" fontId="12" fillId="29" borderId="14" xfId="0" applyFont="1" applyFill="1" applyBorder="1" applyAlignment="1">
      <alignment horizontal="center" vertical="center" wrapText="1"/>
    </xf>
    <xf numFmtId="165" fontId="12" fillId="29" borderId="15" xfId="2" applyNumberFormat="1" applyFont="1" applyFill="1" applyBorder="1" applyAlignment="1">
      <alignment horizontal="center" vertical="center" wrapText="1"/>
    </xf>
    <xf numFmtId="0" fontId="12" fillId="31" borderId="14" xfId="0" applyFont="1" applyFill="1" applyBorder="1" applyAlignment="1">
      <alignment horizontal="center" vertical="center" wrapText="1"/>
    </xf>
    <xf numFmtId="165" fontId="12" fillId="31" borderId="15" xfId="2" applyNumberFormat="1" applyFont="1" applyFill="1" applyBorder="1" applyAlignment="1">
      <alignment horizontal="center" vertical="center" wrapText="1"/>
    </xf>
    <xf numFmtId="0" fontId="12" fillId="33" borderId="14" xfId="0" applyFont="1" applyFill="1" applyBorder="1" applyAlignment="1">
      <alignment horizontal="center" vertical="center" wrapText="1"/>
    </xf>
    <xf numFmtId="165" fontId="12" fillId="33" borderId="15" xfId="2" applyNumberFormat="1" applyFont="1" applyFill="1" applyBorder="1" applyAlignment="1">
      <alignment horizontal="center" vertical="center" wrapText="1"/>
    </xf>
    <xf numFmtId="0" fontId="17" fillId="35" borderId="46" xfId="0" applyFont="1" applyFill="1" applyBorder="1" applyAlignment="1">
      <alignment horizontal="center" vertical="center" wrapText="1"/>
    </xf>
    <xf numFmtId="0" fontId="17" fillId="35" borderId="17" xfId="0" applyFont="1" applyFill="1" applyBorder="1" applyAlignment="1">
      <alignment horizontal="center" vertical="center" wrapText="1"/>
    </xf>
    <xf numFmtId="165" fontId="17" fillId="35" borderId="18" xfId="2" applyNumberFormat="1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 wrapText="1"/>
    </xf>
    <xf numFmtId="165" fontId="12" fillId="7" borderId="14" xfId="2" applyNumberFormat="1" applyFont="1" applyFill="1" applyBorder="1" applyAlignment="1">
      <alignment horizontal="center" vertical="center" wrapText="1"/>
    </xf>
    <xf numFmtId="9" fontId="12" fillId="7" borderId="15" xfId="2" applyFont="1" applyFill="1" applyBorder="1" applyAlignment="1">
      <alignment horizontal="center" vertical="center" wrapText="1"/>
    </xf>
    <xf numFmtId="0" fontId="17" fillId="9" borderId="4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/>
    </xf>
    <xf numFmtId="165" fontId="12" fillId="8" borderId="15" xfId="2" applyNumberFormat="1" applyFont="1" applyFill="1" applyBorder="1" applyAlignment="1">
      <alignment horizontal="center" vertical="center"/>
    </xf>
    <xf numFmtId="165" fontId="12" fillId="2" borderId="15" xfId="2" applyNumberFormat="1" applyFont="1" applyFill="1" applyBorder="1" applyAlignment="1">
      <alignment horizontal="center" vertical="center"/>
    </xf>
    <xf numFmtId="165" fontId="12" fillId="3" borderId="15" xfId="2" applyNumberFormat="1" applyFont="1" applyFill="1" applyBorder="1" applyAlignment="1">
      <alignment horizontal="center" vertical="center"/>
    </xf>
    <xf numFmtId="165" fontId="17" fillId="5" borderId="18" xfId="2" applyNumberFormat="1" applyFont="1" applyFill="1" applyBorder="1" applyAlignment="1">
      <alignment horizontal="center" vertical="center"/>
    </xf>
    <xf numFmtId="0" fontId="33" fillId="21" borderId="1" xfId="0" applyFont="1" applyFill="1" applyBorder="1" applyAlignment="1">
      <alignment horizontal="center" vertical="center"/>
    </xf>
    <xf numFmtId="164" fontId="33" fillId="21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34" fillId="0" borderId="1" xfId="4" applyFont="1" applyBorder="1" applyAlignment="1">
      <alignment vertical="top"/>
    </xf>
    <xf numFmtId="0" fontId="34" fillId="0" borderId="0" xfId="4" applyFont="1"/>
    <xf numFmtId="0" fontId="1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34" fillId="0" borderId="1" xfId="4" applyFont="1" applyBorder="1"/>
    <xf numFmtId="0" fontId="15" fillId="0" borderId="1" xfId="3" applyFont="1" applyBorder="1" applyAlignment="1">
      <alignment horizontal="center" vertical="center"/>
    </xf>
    <xf numFmtId="0" fontId="6" fillId="20" borderId="1" xfId="0" applyFont="1" applyFill="1" applyBorder="1"/>
    <xf numFmtId="0" fontId="12" fillId="0" borderId="3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5" fillId="0" borderId="0" xfId="0" applyNumberFormat="1" applyFont="1" applyAlignment="1">
      <alignment horizontal="center" vertical="center"/>
    </xf>
    <xf numFmtId="0" fontId="13" fillId="38" borderId="1" xfId="0" applyFont="1" applyFill="1" applyBorder="1" applyAlignment="1">
      <alignment horizontal="center"/>
    </xf>
    <xf numFmtId="0" fontId="33" fillId="0" borderId="34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3" fillId="0" borderId="3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0" applyFont="1" applyBorder="1"/>
    <xf numFmtId="0" fontId="6" fillId="0" borderId="1" xfId="0" applyFont="1" applyBorder="1"/>
    <xf numFmtId="0" fontId="34" fillId="0" borderId="1" xfId="4" applyFont="1" applyFill="1" applyBorder="1" applyAlignment="1">
      <alignment vertical="top"/>
    </xf>
    <xf numFmtId="0" fontId="13" fillId="23" borderId="1" xfId="0" applyFont="1" applyFill="1" applyBorder="1" applyAlignment="1">
      <alignment horizontal="center" vertical="center"/>
    </xf>
    <xf numFmtId="0" fontId="13" fillId="22" borderId="29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4" fillId="20" borderId="1" xfId="0" applyFont="1" applyFill="1" applyBorder="1" applyAlignment="1">
      <alignment horizontal="center"/>
    </xf>
    <xf numFmtId="0" fontId="34" fillId="0" borderId="36" xfId="4" applyFont="1" applyFill="1" applyBorder="1"/>
    <xf numFmtId="0" fontId="14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22" borderId="29" xfId="0" applyFont="1" applyFill="1" applyBorder="1" applyAlignment="1">
      <alignment horizontal="center" vertical="center"/>
    </xf>
    <xf numFmtId="0" fontId="34" fillId="0" borderId="1" xfId="4" applyFont="1" applyFill="1" applyBorder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0" fontId="17" fillId="0" borderId="0" xfId="2" applyNumberFormat="1" applyFont="1" applyFill="1" applyBorder="1" applyAlignment="1">
      <alignment horizontal="center" vertical="center"/>
    </xf>
    <xf numFmtId="165" fontId="17" fillId="0" borderId="0" xfId="2" applyNumberFormat="1" applyFont="1" applyFill="1" applyBorder="1" applyAlignment="1">
      <alignment horizontal="center" vertical="center" wrapText="1"/>
    </xf>
    <xf numFmtId="10" fontId="12" fillId="0" borderId="0" xfId="2" applyNumberFormat="1" applyFont="1" applyFill="1" applyBorder="1" applyAlignment="1">
      <alignment horizontal="center" vertical="center"/>
    </xf>
    <xf numFmtId="9" fontId="12" fillId="0" borderId="0" xfId="2" applyFont="1" applyFill="1" applyBorder="1" applyAlignment="1">
      <alignment horizontal="center" vertical="center" wrapText="1"/>
    </xf>
    <xf numFmtId="9" fontId="12" fillId="26" borderId="1" xfId="2" applyFont="1" applyFill="1" applyBorder="1" applyAlignment="1">
      <alignment horizontal="center" vertical="center" wrapText="1"/>
    </xf>
    <xf numFmtId="9" fontId="12" fillId="26" borderId="12" xfId="2" applyFont="1" applyFill="1" applyBorder="1" applyAlignment="1">
      <alignment horizontal="center" vertical="center" wrapText="1"/>
    </xf>
    <xf numFmtId="0" fontId="33" fillId="21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33" fillId="36" borderId="29" xfId="0" applyFont="1" applyFill="1" applyBorder="1" applyAlignment="1">
      <alignment horizontal="center" vertical="center"/>
    </xf>
    <xf numFmtId="0" fontId="33" fillId="36" borderId="30" xfId="0" applyFont="1" applyFill="1" applyBorder="1" applyAlignment="1">
      <alignment horizontal="center" vertical="center"/>
    </xf>
    <xf numFmtId="0" fontId="33" fillId="36" borderId="28" xfId="0" applyFont="1" applyFill="1" applyBorder="1" applyAlignment="1">
      <alignment horizontal="center" vertical="center"/>
    </xf>
    <xf numFmtId="0" fontId="13" fillId="37" borderId="29" xfId="0" applyFont="1" applyFill="1" applyBorder="1" applyAlignment="1">
      <alignment horizontal="center" vertical="center"/>
    </xf>
    <xf numFmtId="0" fontId="13" fillId="37" borderId="30" xfId="0" applyFont="1" applyFill="1" applyBorder="1" applyAlignment="1">
      <alignment horizontal="center" vertical="center"/>
    </xf>
    <xf numFmtId="0" fontId="13" fillId="37" borderId="28" xfId="0" applyFont="1" applyFill="1" applyBorder="1" applyAlignment="1">
      <alignment horizontal="center" vertical="center"/>
    </xf>
    <xf numFmtId="0" fontId="14" fillId="39" borderId="35" xfId="0" applyFont="1" applyFill="1" applyBorder="1" applyAlignment="1">
      <alignment horizontal="center" vertical="center"/>
    </xf>
    <xf numFmtId="0" fontId="14" fillId="39" borderId="3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2" borderId="21" xfId="0" applyFont="1" applyFill="1" applyBorder="1" applyAlignment="1">
      <alignment horizontal="center" vertical="center"/>
    </xf>
    <xf numFmtId="0" fontId="7" fillId="12" borderId="2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33" fillId="36" borderId="39" xfId="0" applyFont="1" applyFill="1" applyBorder="1" applyAlignment="1">
      <alignment horizontal="center" vertical="center"/>
    </xf>
    <xf numFmtId="0" fontId="33" fillId="36" borderId="0" xfId="0" applyFont="1" applyFill="1" applyAlignment="1">
      <alignment horizontal="center" vertical="center"/>
    </xf>
    <xf numFmtId="0" fontId="1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5">
    <cellStyle name="Hiperlink" xfId="4" builtinId="8"/>
    <cellStyle name="Normal" xfId="0" builtinId="0"/>
    <cellStyle name="Normal 2" xfId="1" xr:uid="{00000000-0005-0000-0000-000001000000}"/>
    <cellStyle name="Normal 2 2" xfId="3" xr:uid="{00000000-0005-0000-0000-000002000000}"/>
    <cellStyle name="Porcentagem" xfId="2" builtinId="5"/>
  </cellStyles>
  <dxfs count="280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rgb="FFFFFFFF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7"/>
      </font>
    </dxf>
    <dxf>
      <font>
        <color theme="9"/>
      </font>
    </dxf>
    <dxf>
      <font>
        <color rgb="FF9C0006"/>
      </font>
    </dxf>
    <dxf>
      <font>
        <color theme="7"/>
      </font>
    </dxf>
    <dxf>
      <font>
        <color theme="9"/>
      </font>
    </dxf>
    <dxf>
      <font>
        <color rgb="FF9C0006"/>
      </font>
    </dxf>
    <dxf>
      <font>
        <color theme="7"/>
      </font>
    </dxf>
    <dxf>
      <font>
        <color theme="9"/>
      </font>
    </dxf>
    <dxf>
      <font>
        <color rgb="FF9C0006"/>
      </font>
    </dxf>
    <dxf>
      <font>
        <color theme="7"/>
      </font>
    </dxf>
    <dxf>
      <font>
        <color theme="9"/>
      </font>
    </dxf>
    <dxf>
      <font>
        <color rgb="FF9C0006"/>
      </font>
    </dxf>
    <dxf>
      <font>
        <color theme="7"/>
      </font>
    </dxf>
    <dxf>
      <font>
        <color theme="9"/>
      </font>
    </dxf>
    <dxf>
      <font>
        <color rgb="FF9C0006"/>
      </font>
    </dxf>
    <dxf>
      <font>
        <color theme="9"/>
      </font>
    </dxf>
    <dxf>
      <font>
        <color theme="7"/>
      </font>
    </dxf>
    <dxf>
      <font>
        <color rgb="FF9C0006"/>
      </font>
    </dxf>
    <dxf>
      <font>
        <color rgb="FF9C0006"/>
      </font>
    </dxf>
    <dxf>
      <font>
        <color rgb="FFFFC000"/>
      </font>
    </dxf>
    <dxf>
      <font>
        <color rgb="FF70AD47"/>
      </font>
    </dxf>
    <dxf>
      <font>
        <color theme="9"/>
      </font>
    </dxf>
    <dxf>
      <font>
        <color rgb="FF9C0006"/>
      </font>
    </dxf>
    <dxf>
      <font>
        <color theme="7"/>
      </font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F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0000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FF"/>
        </patternFill>
      </fill>
    </dxf>
    <dxf>
      <font>
        <color theme="7"/>
      </font>
    </dxf>
    <dxf>
      <font>
        <color theme="9"/>
      </font>
    </dxf>
    <dxf>
      <font>
        <color rgb="FF9C0006"/>
      </font>
    </dxf>
    <dxf>
      <font>
        <color theme="7"/>
      </font>
    </dxf>
    <dxf>
      <font>
        <color theme="9"/>
      </font>
    </dxf>
    <dxf>
      <font>
        <color rgb="FF9C0006"/>
      </font>
    </dxf>
    <dxf>
      <font>
        <color theme="7"/>
      </font>
    </dxf>
    <dxf>
      <font>
        <color rgb="FF9C0006"/>
      </font>
    </dxf>
    <dxf>
      <font>
        <color theme="9"/>
      </font>
    </dxf>
    <dxf>
      <font>
        <color theme="9"/>
      </font>
    </dxf>
    <dxf>
      <font>
        <color rgb="FF9C0006"/>
      </font>
    </dxf>
    <dxf>
      <font>
        <color theme="7"/>
      </font>
    </dxf>
    <dxf>
      <font>
        <color rgb="FF9C0006"/>
      </font>
    </dxf>
    <dxf>
      <font>
        <color theme="9"/>
      </font>
    </dxf>
    <dxf>
      <font>
        <color theme="7"/>
      </font>
    </dxf>
    <dxf>
      <font>
        <color theme="7"/>
      </font>
    </dxf>
    <dxf>
      <font>
        <color rgb="FF9C0006"/>
      </font>
    </dxf>
    <dxf>
      <font>
        <color theme="9"/>
      </font>
    </dxf>
    <dxf>
      <font>
        <color rgb="FF9C0006"/>
      </font>
    </dxf>
    <dxf>
      <font>
        <color rgb="FF70AD47"/>
      </font>
    </dxf>
    <dxf>
      <font>
        <color rgb="FFFFC000"/>
      </font>
    </dxf>
    <dxf>
      <font>
        <color rgb="FF9C0006"/>
      </font>
    </dxf>
    <dxf>
      <font>
        <color theme="9"/>
      </font>
    </dxf>
    <dxf>
      <font>
        <color theme="7"/>
      </font>
    </dxf>
    <dxf>
      <font>
        <color rgb="FF9C0006"/>
      </font>
    </dxf>
    <dxf>
      <font>
        <color theme="9"/>
      </font>
    </dxf>
    <dxf>
      <font>
        <color theme="7"/>
      </font>
    </dxf>
    <dxf>
      <font>
        <color rgb="FFFFC000"/>
      </font>
    </dxf>
    <dxf>
      <font>
        <color rgb="FF70AD47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rgb="FFFFFFFF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color rgb="FF9C0006"/>
      </font>
    </dxf>
    <dxf>
      <font>
        <color rgb="FF70AD47"/>
      </font>
    </dxf>
    <dxf>
      <font>
        <color rgb="FFFFC000"/>
      </font>
    </dxf>
    <dxf>
      <font>
        <color rgb="FF9C0006"/>
      </font>
    </dxf>
    <dxf>
      <font>
        <color theme="9"/>
      </font>
    </dxf>
    <dxf>
      <font>
        <color theme="7"/>
      </font>
    </dxf>
    <dxf>
      <font>
        <color rgb="FF9C0006"/>
      </font>
    </dxf>
    <dxf>
      <font>
        <color theme="9"/>
      </font>
    </dxf>
    <dxf>
      <font>
        <color theme="7"/>
      </font>
    </dxf>
    <dxf>
      <font>
        <b/>
        <i val="0"/>
        <color rgb="FFFFFFFF"/>
      </font>
      <fill>
        <patternFill>
          <bgColor rgb="FF0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rgb="FFFFFFFF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rgb="FFFFFFFF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rgb="FFFFFFFF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color rgb="FF9C0006"/>
      </font>
    </dxf>
    <dxf>
      <font>
        <color theme="9"/>
      </font>
    </dxf>
    <dxf>
      <font>
        <color theme="7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color rgb="FF9C0006"/>
      </font>
    </dxf>
    <dxf>
      <font>
        <color rgb="FF70AD47"/>
      </font>
    </dxf>
    <dxf>
      <font>
        <color rgb="FFFFC000"/>
      </font>
    </dxf>
    <dxf>
      <font>
        <color rgb="FF9C0006"/>
      </font>
    </dxf>
    <dxf>
      <font>
        <color theme="9"/>
      </font>
    </dxf>
    <dxf>
      <font>
        <color theme="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sz val="9"/>
        <color rgb="FF000000"/>
        <name val="Verdan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sz val="9"/>
        <color rgb="FF000000"/>
        <name val="Verdan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75623"/>
        <name val="Verdana"/>
        <family val="2"/>
        <scheme val="none"/>
      </font>
      <numFmt numFmtId="164" formatCode="0.0"/>
      <fill>
        <patternFill patternType="solid">
          <fgColor rgb="FF5B9BD5"/>
          <bgColor rgb="FF5B9BD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164" formatCode="0.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499984740745262"/>
        <name val="Arial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rgb="FFDDEBF7"/>
          <bgColor rgb="FFDDEBF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166" formatCode="#,#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166" formatCode="#,#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Arial"/>
        <family val="2"/>
        <scheme val="none"/>
      </font>
      <numFmt numFmtId="164" formatCode="0.0"/>
      <fill>
        <patternFill patternType="solid">
          <fgColor rgb="FF5B9BD5"/>
          <bgColor rgb="FF5B9BD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279"/>
      <tableStyleElement type="headerRow" dxfId="278"/>
      <tableStyleElement type="totalRow" dxfId="277"/>
      <tableStyleElement type="firstColumn" dxfId="276"/>
      <tableStyleElement type="lastColumn" dxfId="275"/>
      <tableStyleElement type="firstRowStripe" dxfId="274"/>
      <tableStyleElement type="firstColumnStripe" dxfId="273"/>
    </tableStyle>
  </tableStyles>
  <colors>
    <mruColors>
      <color rgb="FFFDE725"/>
      <color rgb="FF6DCD59"/>
      <color rgb="FF26828E"/>
      <color rgb="FF3E4A89"/>
      <color rgb="FF440154"/>
      <color rgb="FF0000FF"/>
      <color rgb="FF00FFFF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0" i="0" u="none" strike="noStrike" baseline="0">
                <a:effectLst/>
              </a:rPr>
              <a:t>Evolução da qualidade da água nas bacias do Tietê (Alto e Sorocaba/Médio) e PCJ</a:t>
            </a:r>
            <a:endParaRPr lang="pt-B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'Comparativo e gráfico 2010-25'!$A$13</c:f>
              <c:strCache>
                <c:ptCount val="1"/>
                <c:pt idx="0">
                  <c:v>PÉSSIMA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-7.8725159624471452E-17"/>
                  <c:y val="-1.082543824556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1D-4905-8F6D-EFCAAF7AAFA3}"/>
                </c:ext>
              </c:extLst>
            </c:dLbl>
            <c:dLbl>
              <c:idx val="6"/>
              <c:layout>
                <c:manualLayout>
                  <c:x val="-7.8725159624471452E-17"/>
                  <c:y val="-1.0825438245563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D-4905-8F6D-EFCAAF7AA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2010-25'!$B$12:$N$12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2010-25'!$B$13:$N$13</c:f>
              <c:numCache>
                <c:formatCode>General</c:formatCode>
                <c:ptCount val="13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1D-4905-8F6D-EFCAAF7AAFA3}"/>
            </c:ext>
          </c:extLst>
        </c:ser>
        <c:ser>
          <c:idx val="1"/>
          <c:order val="1"/>
          <c:tx>
            <c:strRef>
              <c:f>'Comparativo e gráfico 2010-25'!$A$14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2010-25'!$B$12:$N$12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2010-25'!$B$14:$N$14</c:f>
              <c:numCache>
                <c:formatCode>General</c:formatCode>
                <c:ptCount val="13"/>
                <c:pt idx="0">
                  <c:v>19</c:v>
                </c:pt>
                <c:pt idx="1">
                  <c:v>49</c:v>
                </c:pt>
                <c:pt idx="2">
                  <c:v>54</c:v>
                </c:pt>
                <c:pt idx="3">
                  <c:v>47</c:v>
                </c:pt>
                <c:pt idx="4">
                  <c:v>33</c:v>
                </c:pt>
                <c:pt idx="5">
                  <c:v>24</c:v>
                </c:pt>
                <c:pt idx="6">
                  <c:v>21</c:v>
                </c:pt>
                <c:pt idx="7">
                  <c:v>7</c:v>
                </c:pt>
                <c:pt idx="8">
                  <c:v>10</c:v>
                </c:pt>
                <c:pt idx="9">
                  <c:v>13</c:v>
                </c:pt>
                <c:pt idx="10">
                  <c:v>15</c:v>
                </c:pt>
                <c:pt idx="11">
                  <c:v>10</c:v>
                </c:pt>
                <c:pt idx="1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1D-4905-8F6D-EFCAAF7AAFA3}"/>
            </c:ext>
          </c:extLst>
        </c:ser>
        <c:ser>
          <c:idx val="2"/>
          <c:order val="2"/>
          <c:tx>
            <c:strRef>
              <c:f>'Comparativo e gráfico 2010-25'!$A$15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2010-25'!$B$12:$N$12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2010-25'!$B$15:$N$15</c:f>
              <c:numCache>
                <c:formatCode>General</c:formatCode>
                <c:ptCount val="13"/>
                <c:pt idx="0">
                  <c:v>42</c:v>
                </c:pt>
                <c:pt idx="1">
                  <c:v>53</c:v>
                </c:pt>
                <c:pt idx="2">
                  <c:v>59</c:v>
                </c:pt>
                <c:pt idx="3">
                  <c:v>81</c:v>
                </c:pt>
                <c:pt idx="4">
                  <c:v>70</c:v>
                </c:pt>
                <c:pt idx="5">
                  <c:v>68</c:v>
                </c:pt>
                <c:pt idx="6">
                  <c:v>55</c:v>
                </c:pt>
                <c:pt idx="7">
                  <c:v>36</c:v>
                </c:pt>
                <c:pt idx="8">
                  <c:v>34</c:v>
                </c:pt>
                <c:pt idx="9">
                  <c:v>34</c:v>
                </c:pt>
                <c:pt idx="10">
                  <c:v>35</c:v>
                </c:pt>
                <c:pt idx="11">
                  <c:v>38</c:v>
                </c:pt>
                <c:pt idx="1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1D-4905-8F6D-EFCAAF7AAFA3}"/>
            </c:ext>
          </c:extLst>
        </c:ser>
        <c:ser>
          <c:idx val="3"/>
          <c:order val="3"/>
          <c:tx>
            <c:strRef>
              <c:f>'Comparativo e gráfico 2010-25'!$A$16</c:f>
              <c:strCache>
                <c:ptCount val="1"/>
                <c:pt idx="0">
                  <c:v>BOA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2010-25'!$B$12:$N$12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2010-25'!$B$16:$N$16</c:f>
              <c:numCache>
                <c:formatCode>General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1D-4905-8F6D-EFCAAF7AAFA3}"/>
            </c:ext>
          </c:extLst>
        </c:ser>
        <c:ser>
          <c:idx val="4"/>
          <c:order val="4"/>
          <c:tx>
            <c:strRef>
              <c:f>'Comparativo e gráfico 2010-25'!$A$17</c:f>
              <c:strCache>
                <c:ptCount val="1"/>
                <c:pt idx="0">
                  <c:v>ÓTIMA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9247139693051308E-3"/>
                  <c:y val="-2.573381258337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1D-4905-8F6D-EFCAAF7AAFA3}"/>
                </c:ext>
              </c:extLst>
            </c:dLbl>
            <c:dLbl>
              <c:idx val="1"/>
              <c:layout>
                <c:manualLayout>
                  <c:x val="5.9435354769788616E-3"/>
                  <c:y val="-2.573381258337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1D-4905-8F6D-EFCAAF7AAFA3}"/>
                </c:ext>
              </c:extLst>
            </c:dLbl>
            <c:dLbl>
              <c:idx val="2"/>
              <c:layout>
                <c:manualLayout>
                  <c:x val="6.0253784051000287E-3"/>
                  <c:y val="-2.7159357610629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1D-4905-8F6D-EFCAAF7AAFA3}"/>
                </c:ext>
              </c:extLst>
            </c:dLbl>
            <c:dLbl>
              <c:idx val="3"/>
              <c:layout>
                <c:manualLayout>
                  <c:x val="9.9058924616314357E-3"/>
                  <c:y val="-3.21672657292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1D-4905-8F6D-EFCAAF7AAFA3}"/>
                </c:ext>
              </c:extLst>
            </c:dLbl>
            <c:dLbl>
              <c:idx val="4"/>
              <c:layout>
                <c:manualLayout>
                  <c:x val="7.9247139693050771E-3"/>
                  <c:y val="-3.21672657292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1D-4905-8F6D-EFCAAF7AAFA3}"/>
                </c:ext>
              </c:extLst>
            </c:dLbl>
            <c:dLbl>
              <c:idx val="5"/>
              <c:layout>
                <c:manualLayout>
                  <c:x val="7.9247139693051499E-3"/>
                  <c:y val="-3.21672657292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1D-4905-8F6D-EFCAAF7AAFA3}"/>
                </c:ext>
              </c:extLst>
            </c:dLbl>
            <c:dLbl>
              <c:idx val="6"/>
              <c:layout>
                <c:manualLayout>
                  <c:x val="5.9435354769788616E-3"/>
                  <c:y val="-2.895053915630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1D-4905-8F6D-EFCAAF7AAFA3}"/>
                </c:ext>
              </c:extLst>
            </c:dLbl>
            <c:dLbl>
              <c:idx val="7"/>
              <c:layout>
                <c:manualLayout>
                  <c:x val="7.9247139693051499E-3"/>
                  <c:y val="-2.895053915630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1D-4905-8F6D-EFCAAF7AAFA3}"/>
                </c:ext>
              </c:extLst>
            </c:dLbl>
            <c:dLbl>
              <c:idx val="8"/>
              <c:layout>
                <c:manualLayout>
                  <c:x val="5.9435354769787167E-3"/>
                  <c:y val="-2.895053915630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1D-4905-8F6D-EFCAAF7AAFA3}"/>
                </c:ext>
              </c:extLst>
            </c:dLbl>
            <c:dLbl>
              <c:idx val="9"/>
              <c:layout>
                <c:manualLayout>
                  <c:x val="9.9058924616314357E-3"/>
                  <c:y val="-2.895053915630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1D-4905-8F6D-EFCAAF7AAFA3}"/>
                </c:ext>
              </c:extLst>
            </c:dLbl>
            <c:dLbl>
              <c:idx val="10"/>
              <c:layout>
                <c:manualLayout>
                  <c:x val="1.436053119944132E-3"/>
                  <c:y val="-3.183521225145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1D-4905-8F6D-EFCAAF7AAFA3}"/>
                </c:ext>
              </c:extLst>
            </c:dLbl>
            <c:dLbl>
              <c:idx val="11"/>
              <c:layout>
                <c:manualLayout>
                  <c:x val="4.3081593598325012E-3"/>
                  <c:y val="-3.183521225145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1D-4905-8F6D-EFCAAF7AAFA3}"/>
                </c:ext>
              </c:extLst>
            </c:dLbl>
            <c:dLbl>
              <c:idx val="12"/>
              <c:layout>
                <c:manualLayout>
                  <c:x val="-1.436053119944132E-3"/>
                  <c:y val="-3.8909703862895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1D-4905-8F6D-EFCAAF7AA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2010-25'!$B$12:$N$12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2010-25'!$B$17:$N$17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F1D-4905-8F6D-EFCAAF7AA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064960"/>
        <c:axId val="105470296"/>
        <c:axId val="0"/>
      </c:bar3DChart>
      <c:catAx>
        <c:axId val="17506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470296"/>
        <c:crosses val="autoZero"/>
        <c:auto val="1"/>
        <c:lblAlgn val="ctr"/>
        <c:lblOffset val="100"/>
        <c:noMultiLvlLbl val="0"/>
      </c:catAx>
      <c:valAx>
        <c:axId val="105470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506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0" i="0" baseline="0">
                <a:effectLst/>
              </a:rPr>
              <a:t>Evolução da qualidade da água nas bacias do Tietê (Alto e Sorocaba/Médio) e PCJ</a:t>
            </a:r>
            <a:endParaRPr lang="pt-BR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'Comparativo e gráfico 2010-25'!$A$21</c:f>
              <c:strCache>
                <c:ptCount val="1"/>
                <c:pt idx="0">
                  <c:v>PÉSSIMA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2010-25'!$B$20:$N$20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2010-25'!$B$21:$N$21</c:f>
              <c:numCache>
                <c:formatCode>0.00%</c:formatCode>
                <c:ptCount val="13"/>
                <c:pt idx="0">
                  <c:v>9.8591549295774641E-2</c:v>
                </c:pt>
                <c:pt idx="1">
                  <c:v>3.669724770642202E-2</c:v>
                </c:pt>
                <c:pt idx="2">
                  <c:v>2.4793388429752067E-2</c:v>
                </c:pt>
                <c:pt idx="3" formatCode="0.0%">
                  <c:v>4.3795620437956206E-2</c:v>
                </c:pt>
                <c:pt idx="4" formatCode="0.0%">
                  <c:v>9.3457943925233638E-3</c:v>
                </c:pt>
                <c:pt idx="5" formatCode="0.0%">
                  <c:v>5.0505050505050504E-2</c:v>
                </c:pt>
                <c:pt idx="6" formatCode="0.0%">
                  <c:v>1.2048192771084338E-2</c:v>
                </c:pt>
                <c:pt idx="7" formatCode="0.0%">
                  <c:v>7.5471698113207544E-2</c:v>
                </c:pt>
                <c:pt idx="8" formatCode="0.0%">
                  <c:v>7.2727272727272724E-2</c:v>
                </c:pt>
                <c:pt idx="9" formatCode="0.0%">
                  <c:v>0.10169491525423729</c:v>
                </c:pt>
                <c:pt idx="10" formatCode="0.0%">
                  <c:v>8.0645161290322578E-2</c:v>
                </c:pt>
                <c:pt idx="11" formatCode="0.0%">
                  <c:v>9.8360655737704916E-2</c:v>
                </c:pt>
                <c:pt idx="12" formatCode="0.0%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B-42D4-A596-7D553B9239B5}"/>
            </c:ext>
          </c:extLst>
        </c:ser>
        <c:ser>
          <c:idx val="1"/>
          <c:order val="1"/>
          <c:tx>
            <c:strRef>
              <c:f>'Comparativo e gráfico 2010-25'!$A$22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2010-25'!$B$20:$N$20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2010-25'!$B$22:$N$22</c:f>
              <c:numCache>
                <c:formatCode>0.00%</c:formatCode>
                <c:ptCount val="13"/>
                <c:pt idx="0">
                  <c:v>0.26760563380281688</c:v>
                </c:pt>
                <c:pt idx="1">
                  <c:v>0.44954128440366975</c:v>
                </c:pt>
                <c:pt idx="2">
                  <c:v>0.4462809917355372</c:v>
                </c:pt>
                <c:pt idx="3" formatCode="0.0%">
                  <c:v>0.34306569343065696</c:v>
                </c:pt>
                <c:pt idx="4" formatCode="0.0%">
                  <c:v>0.30841121495327101</c:v>
                </c:pt>
                <c:pt idx="5" formatCode="0.0%">
                  <c:v>0.24242424242424243</c:v>
                </c:pt>
                <c:pt idx="6" formatCode="0.0%">
                  <c:v>0.25301204819277107</c:v>
                </c:pt>
                <c:pt idx="7" formatCode="0.0%">
                  <c:v>0.13207547169811321</c:v>
                </c:pt>
                <c:pt idx="8" formatCode="0.0%">
                  <c:v>0.18181818181818182</c:v>
                </c:pt>
                <c:pt idx="9" formatCode="0.0%">
                  <c:v>0.22033898305084745</c:v>
                </c:pt>
                <c:pt idx="10" formatCode="0.0%">
                  <c:v>0.24193548387096775</c:v>
                </c:pt>
                <c:pt idx="11" formatCode="0.0%">
                  <c:v>0.16393442622950818</c:v>
                </c:pt>
                <c:pt idx="12" formatCode="0.0%">
                  <c:v>0.27300000000000002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B-42D4-A596-7D553B9239B5}"/>
            </c:ext>
          </c:extLst>
        </c:ser>
        <c:ser>
          <c:idx val="2"/>
          <c:order val="2"/>
          <c:tx>
            <c:strRef>
              <c:f>'Comparativo e gráfico 2010-25'!$A$23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2010-25'!$B$20:$N$20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2010-25'!$B$23:$N$23</c:f>
              <c:numCache>
                <c:formatCode>0.00%</c:formatCode>
                <c:ptCount val="13"/>
                <c:pt idx="0">
                  <c:v>0.59154929577464788</c:v>
                </c:pt>
                <c:pt idx="1">
                  <c:v>0.48623853211009177</c:v>
                </c:pt>
                <c:pt idx="2">
                  <c:v>0.48760330578512395</c:v>
                </c:pt>
                <c:pt idx="3" formatCode="0.0%">
                  <c:v>0.59124087591240881</c:v>
                </c:pt>
                <c:pt idx="4" formatCode="0.0%">
                  <c:v>0.65420560747663548</c:v>
                </c:pt>
                <c:pt idx="5" formatCode="0.0%">
                  <c:v>0.68686868686868685</c:v>
                </c:pt>
                <c:pt idx="6" formatCode="0.0%">
                  <c:v>0.66265060240963858</c:v>
                </c:pt>
                <c:pt idx="7" formatCode="0.0%">
                  <c:v>0.67924528301886788</c:v>
                </c:pt>
                <c:pt idx="8" formatCode="0.0%">
                  <c:v>0.61818181818181817</c:v>
                </c:pt>
                <c:pt idx="9" formatCode="0.0%">
                  <c:v>0.57627118644067798</c:v>
                </c:pt>
                <c:pt idx="10" formatCode="0.0%">
                  <c:v>0.56451612903225812</c:v>
                </c:pt>
                <c:pt idx="11" formatCode="0.0%">
                  <c:v>0.62295081967213117</c:v>
                </c:pt>
                <c:pt idx="12" formatCode="0.0%">
                  <c:v>0.61799999999999999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B-42D4-A596-7D553B9239B5}"/>
            </c:ext>
          </c:extLst>
        </c:ser>
        <c:ser>
          <c:idx val="3"/>
          <c:order val="3"/>
          <c:tx>
            <c:strRef>
              <c:f>'Comparativo e gráfico 2010-25'!$A$24</c:f>
              <c:strCache>
                <c:ptCount val="1"/>
                <c:pt idx="0">
                  <c:v>BOA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2010-25'!$B$20:$N$20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2010-25'!$B$24:$N$24</c:f>
              <c:numCache>
                <c:formatCode>0.00%</c:formatCode>
                <c:ptCount val="13"/>
                <c:pt idx="0">
                  <c:v>4.2253521126760563E-2</c:v>
                </c:pt>
                <c:pt idx="1">
                  <c:v>2.7522935779816515E-2</c:v>
                </c:pt>
                <c:pt idx="2">
                  <c:v>4.1322314049586778E-2</c:v>
                </c:pt>
                <c:pt idx="3" formatCode="0.0%">
                  <c:v>2.1897810218978103E-2</c:v>
                </c:pt>
                <c:pt idx="4" formatCode="0.0%">
                  <c:v>2.8037383177570093E-2</c:v>
                </c:pt>
                <c:pt idx="5" formatCode="0.0%">
                  <c:v>2.0202020202020204E-2</c:v>
                </c:pt>
                <c:pt idx="6" formatCode="0.0%">
                  <c:v>7.2289156626506021E-2</c:v>
                </c:pt>
                <c:pt idx="7" formatCode="0.0%">
                  <c:v>0.11320754716981132</c:v>
                </c:pt>
                <c:pt idx="8" formatCode="0.0%">
                  <c:v>0.12727272727272726</c:v>
                </c:pt>
                <c:pt idx="9" formatCode="0.0%">
                  <c:v>0.10169491525423729</c:v>
                </c:pt>
                <c:pt idx="10" formatCode="0.0%">
                  <c:v>0.11290322580645161</c:v>
                </c:pt>
                <c:pt idx="11" formatCode="0.0%">
                  <c:v>0.11475409836065574</c:v>
                </c:pt>
                <c:pt idx="12" formatCode="0.0%">
                  <c:v>1.8181818181818181E-2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0B-42D4-A596-7D553B9239B5}"/>
            </c:ext>
          </c:extLst>
        </c:ser>
        <c:ser>
          <c:idx val="4"/>
          <c:order val="4"/>
          <c:tx>
            <c:strRef>
              <c:f>'Comparativo e gráfico 2010-25'!$A$25</c:f>
              <c:strCache>
                <c:ptCount val="1"/>
                <c:pt idx="0">
                  <c:v>ÓTIMA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414781969211943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0B-42D4-A596-7D553B9239B5}"/>
                </c:ext>
              </c:extLst>
            </c:dLbl>
            <c:dLbl>
              <c:idx val="1"/>
              <c:layout>
                <c:manualLayout>
                  <c:x val="8.8977383630543475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0B-42D4-A596-7D553B9239B5}"/>
                </c:ext>
              </c:extLst>
            </c:dLbl>
            <c:dLbl>
              <c:idx val="2"/>
              <c:layout>
                <c:manualLayout>
                  <c:x val="7.4147819692119022E-3"/>
                  <c:y val="-3.27294971488788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202785529241448E-2"/>
                      <c:h val="3.56603919901994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B50B-42D4-A596-7D553B9239B5}"/>
                </c:ext>
              </c:extLst>
            </c:dLbl>
            <c:dLbl>
              <c:idx val="3"/>
              <c:layout>
                <c:manualLayout>
                  <c:x val="8.8977383630542937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0B-42D4-A596-7D553B9239B5}"/>
                </c:ext>
              </c:extLst>
            </c:dLbl>
            <c:dLbl>
              <c:idx val="4"/>
              <c:layout>
                <c:manualLayout>
                  <c:x val="7.4147819692119568E-3"/>
                  <c:y val="-3.5704905980595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0B-42D4-A596-7D553B9239B5}"/>
                </c:ext>
              </c:extLst>
            </c:dLbl>
            <c:dLbl>
              <c:idx val="5"/>
              <c:layout>
                <c:manualLayout>
                  <c:x val="7.4147819692119568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0B-42D4-A596-7D553B9239B5}"/>
                </c:ext>
              </c:extLst>
            </c:dLbl>
            <c:dLbl>
              <c:idx val="6"/>
              <c:layout>
                <c:manualLayout>
                  <c:x val="7.4147819692119568E-3"/>
                  <c:y val="-3.5704905980595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0B-42D4-A596-7D553B9239B5}"/>
                </c:ext>
              </c:extLst>
            </c:dLbl>
            <c:dLbl>
              <c:idx val="7"/>
              <c:layout>
                <c:manualLayout>
                  <c:x val="7.4147819692118484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0B-42D4-A596-7D553B9239B5}"/>
                </c:ext>
              </c:extLst>
            </c:dLbl>
            <c:dLbl>
              <c:idx val="8"/>
              <c:layout>
                <c:manualLayout>
                  <c:x val="4.4488691815271738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0B-42D4-A596-7D553B9239B5}"/>
                </c:ext>
              </c:extLst>
            </c:dLbl>
            <c:dLbl>
              <c:idx val="9"/>
              <c:layout>
                <c:manualLayout>
                  <c:x val="5.9318255753693485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0B-42D4-A596-7D553B9239B5}"/>
                </c:ext>
              </c:extLst>
            </c:dLbl>
            <c:dLbl>
              <c:idx val="10"/>
              <c:layout>
                <c:manualLayout>
                  <c:x val="4.4730952128252998E-3"/>
                  <c:y val="-3.5704905980595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0B-42D4-A596-7D553B9239B5}"/>
                </c:ext>
              </c:extLst>
            </c:dLbl>
            <c:dLbl>
              <c:idx val="11"/>
              <c:layout>
                <c:manualLayout>
                  <c:x val="4.4730952128252998E-3"/>
                  <c:y val="-2.9754088317162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0B-42D4-A596-7D553B9239B5}"/>
                </c:ext>
              </c:extLst>
            </c:dLbl>
            <c:dLbl>
              <c:idx val="12"/>
              <c:layout>
                <c:manualLayout>
                  <c:x val="1.0934106430731579E-16"/>
                  <c:y val="-2.6778679485446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0B-42D4-A596-7D553B9239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 gráfico 2010-25'!$B$20:$N$20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'Comparativo e gráfico 2010-25'!$B$25:$N$25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0B-42D4-A596-7D553B92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319920"/>
        <c:axId val="106188576"/>
        <c:axId val="0"/>
      </c:bar3DChart>
      <c:catAx>
        <c:axId val="17931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188576"/>
        <c:crosses val="autoZero"/>
        <c:auto val="1"/>
        <c:lblAlgn val="ctr"/>
        <c:lblOffset val="100"/>
        <c:noMultiLvlLbl val="0"/>
      </c:catAx>
      <c:valAx>
        <c:axId val="106188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31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0" i="0" u="none" strike="noStrike" baseline="0">
                <a:effectLst/>
              </a:rPr>
              <a:t>Evolução da qualidade da água nas bacias do Tietê (Alto e Sorocaba/Médio) e PCJ</a:t>
            </a:r>
            <a:endParaRPr lang="pt-B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'Gráfico paleta virides'!$A$14</c:f>
              <c:strCache>
                <c:ptCount val="1"/>
                <c:pt idx="0">
                  <c:v>PÉSSIMA</c:v>
                </c:pt>
              </c:strCache>
            </c:strRef>
          </c:tx>
          <c:spPr>
            <a:solidFill>
              <a:srgbClr val="440154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-7.8725159624471452E-17"/>
                  <c:y val="-1.082543824556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9-40E1-80D8-4EB726AF87E1}"/>
                </c:ext>
              </c:extLst>
            </c:dLbl>
            <c:dLbl>
              <c:idx val="6"/>
              <c:layout>
                <c:manualLayout>
                  <c:x val="-7.8725159624471452E-17"/>
                  <c:y val="-1.0825438245563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9-40E1-80D8-4EB726AF87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virides'!$B$13:$N$13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virides'!$B$14:$N$14</c:f>
              <c:numCache>
                <c:formatCode>General</c:formatCode>
                <c:ptCount val="13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9-40E1-80D8-4EB726AF87E1}"/>
            </c:ext>
          </c:extLst>
        </c:ser>
        <c:ser>
          <c:idx val="1"/>
          <c:order val="1"/>
          <c:tx>
            <c:strRef>
              <c:f>'Gráfico paleta virides'!$A$15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rgbClr val="3E4A89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virides'!$B$13:$N$13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virides'!$B$15:$N$15</c:f>
              <c:numCache>
                <c:formatCode>General</c:formatCode>
                <c:ptCount val="13"/>
                <c:pt idx="0">
                  <c:v>19</c:v>
                </c:pt>
                <c:pt idx="1">
                  <c:v>49</c:v>
                </c:pt>
                <c:pt idx="2">
                  <c:v>54</c:v>
                </c:pt>
                <c:pt idx="3">
                  <c:v>47</c:v>
                </c:pt>
                <c:pt idx="4">
                  <c:v>33</c:v>
                </c:pt>
                <c:pt idx="5">
                  <c:v>24</c:v>
                </c:pt>
                <c:pt idx="6">
                  <c:v>21</c:v>
                </c:pt>
                <c:pt idx="7">
                  <c:v>7</c:v>
                </c:pt>
                <c:pt idx="8">
                  <c:v>10</c:v>
                </c:pt>
                <c:pt idx="9">
                  <c:v>13</c:v>
                </c:pt>
                <c:pt idx="10">
                  <c:v>15</c:v>
                </c:pt>
                <c:pt idx="11">
                  <c:v>10</c:v>
                </c:pt>
                <c:pt idx="1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59-40E1-80D8-4EB726AF87E1}"/>
            </c:ext>
          </c:extLst>
        </c:ser>
        <c:ser>
          <c:idx val="2"/>
          <c:order val="2"/>
          <c:tx>
            <c:strRef>
              <c:f>'Gráfico paleta virides'!$A$16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26828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virides'!$B$13:$N$13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virides'!$B$16:$N$16</c:f>
              <c:numCache>
                <c:formatCode>General</c:formatCode>
                <c:ptCount val="13"/>
                <c:pt idx="0">
                  <c:v>42</c:v>
                </c:pt>
                <c:pt idx="1">
                  <c:v>53</c:v>
                </c:pt>
                <c:pt idx="2">
                  <c:v>59</c:v>
                </c:pt>
                <c:pt idx="3">
                  <c:v>81</c:v>
                </c:pt>
                <c:pt idx="4">
                  <c:v>70</c:v>
                </c:pt>
                <c:pt idx="5">
                  <c:v>68</c:v>
                </c:pt>
                <c:pt idx="6">
                  <c:v>55</c:v>
                </c:pt>
                <c:pt idx="7">
                  <c:v>36</c:v>
                </c:pt>
                <c:pt idx="8">
                  <c:v>34</c:v>
                </c:pt>
                <c:pt idx="9">
                  <c:v>34</c:v>
                </c:pt>
                <c:pt idx="10">
                  <c:v>35</c:v>
                </c:pt>
                <c:pt idx="11">
                  <c:v>38</c:v>
                </c:pt>
                <c:pt idx="1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59-40E1-80D8-4EB726AF87E1}"/>
            </c:ext>
          </c:extLst>
        </c:ser>
        <c:ser>
          <c:idx val="3"/>
          <c:order val="3"/>
          <c:tx>
            <c:strRef>
              <c:f>'Gráfico paleta virides'!$A$17</c:f>
              <c:strCache>
                <c:ptCount val="1"/>
                <c:pt idx="0">
                  <c:v>BOA</c:v>
                </c:pt>
              </c:strCache>
            </c:strRef>
          </c:tx>
          <c:spPr>
            <a:solidFill>
              <a:srgbClr val="6DCD59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virides'!$B$13:$N$13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virides'!$B$17:$N$17</c:f>
              <c:numCache>
                <c:formatCode>General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59-40E1-80D8-4EB726AF87E1}"/>
            </c:ext>
          </c:extLst>
        </c:ser>
        <c:ser>
          <c:idx val="4"/>
          <c:order val="4"/>
          <c:tx>
            <c:strRef>
              <c:f>'Gráfico paleta virides'!$A$18</c:f>
              <c:strCache>
                <c:ptCount val="1"/>
                <c:pt idx="0">
                  <c:v>ÓTIMA</c:v>
                </c:pt>
              </c:strCache>
            </c:strRef>
          </c:tx>
          <c:spPr>
            <a:solidFill>
              <a:srgbClr val="FDE72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0526454812270544E-3"/>
                  <c:y val="-2.573388102153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59-40E1-80D8-4EB726AF87E1}"/>
                </c:ext>
              </c:extLst>
            </c:dLbl>
            <c:dLbl>
              <c:idx val="1"/>
              <c:layout>
                <c:manualLayout>
                  <c:x val="5.9435354769788616E-3"/>
                  <c:y val="-2.5733812583378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59-40E1-80D8-4EB726AF87E1}"/>
                </c:ext>
              </c:extLst>
            </c:dLbl>
            <c:dLbl>
              <c:idx val="2"/>
              <c:layout>
                <c:manualLayout>
                  <c:x val="6.0253784051000287E-3"/>
                  <c:y val="-2.7159357610629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59-40E1-80D8-4EB726AF87E1}"/>
                </c:ext>
              </c:extLst>
            </c:dLbl>
            <c:dLbl>
              <c:idx val="3"/>
              <c:layout>
                <c:manualLayout>
                  <c:x val="9.9058924616314357E-3"/>
                  <c:y val="-3.21672657292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59-40E1-80D8-4EB726AF87E1}"/>
                </c:ext>
              </c:extLst>
            </c:dLbl>
            <c:dLbl>
              <c:idx val="4"/>
              <c:layout>
                <c:manualLayout>
                  <c:x val="7.9247139693050771E-3"/>
                  <c:y val="-3.21672657292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59-40E1-80D8-4EB726AF87E1}"/>
                </c:ext>
              </c:extLst>
            </c:dLbl>
            <c:dLbl>
              <c:idx val="5"/>
              <c:layout>
                <c:manualLayout>
                  <c:x val="7.9247139693051499E-3"/>
                  <c:y val="-3.21672657292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59-40E1-80D8-4EB726AF87E1}"/>
                </c:ext>
              </c:extLst>
            </c:dLbl>
            <c:dLbl>
              <c:idx val="6"/>
              <c:layout>
                <c:manualLayout>
                  <c:x val="5.9435354769788616E-3"/>
                  <c:y val="-2.895053915630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59-40E1-80D8-4EB726AF87E1}"/>
                </c:ext>
              </c:extLst>
            </c:dLbl>
            <c:dLbl>
              <c:idx val="7"/>
              <c:layout>
                <c:manualLayout>
                  <c:x val="7.9247139693051499E-3"/>
                  <c:y val="-2.895053915630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59-40E1-80D8-4EB726AF87E1}"/>
                </c:ext>
              </c:extLst>
            </c:dLbl>
            <c:dLbl>
              <c:idx val="8"/>
              <c:layout>
                <c:manualLayout>
                  <c:x val="5.9435354769787167E-3"/>
                  <c:y val="-2.895053915630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59-40E1-80D8-4EB726AF87E1}"/>
                </c:ext>
              </c:extLst>
            </c:dLbl>
            <c:dLbl>
              <c:idx val="9"/>
              <c:layout>
                <c:manualLayout>
                  <c:x val="9.9058924616314357E-3"/>
                  <c:y val="-2.895053915630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59-40E1-80D8-4EB726AF87E1}"/>
                </c:ext>
              </c:extLst>
            </c:dLbl>
            <c:dLbl>
              <c:idx val="10"/>
              <c:layout>
                <c:manualLayout>
                  <c:x val="1.436053119944132E-3"/>
                  <c:y val="-3.183521225145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59-40E1-80D8-4EB726AF87E1}"/>
                </c:ext>
              </c:extLst>
            </c:dLbl>
            <c:dLbl>
              <c:idx val="11"/>
              <c:layout>
                <c:manualLayout>
                  <c:x val="4.3081593598325012E-3"/>
                  <c:y val="-3.183521225145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59-40E1-80D8-4EB726AF87E1}"/>
                </c:ext>
              </c:extLst>
            </c:dLbl>
            <c:dLbl>
              <c:idx val="12"/>
              <c:layout>
                <c:manualLayout>
                  <c:x val="-1.436053119944132E-3"/>
                  <c:y val="-3.8909703862895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59-40E1-80D8-4EB726AF87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virides'!$B$13:$N$13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virides'!$B$18:$N$18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259-40E1-80D8-4EB726AF8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064960"/>
        <c:axId val="105470296"/>
        <c:axId val="0"/>
      </c:bar3DChart>
      <c:catAx>
        <c:axId val="17506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470296"/>
        <c:crosses val="autoZero"/>
        <c:auto val="1"/>
        <c:lblAlgn val="ctr"/>
        <c:lblOffset val="100"/>
        <c:noMultiLvlLbl val="0"/>
      </c:catAx>
      <c:valAx>
        <c:axId val="105470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506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0" i="0" baseline="0">
                <a:effectLst/>
              </a:rPr>
              <a:t>Evolução da qualidade da água nas bacias do Tietê (Alto e Sorocaba/Médio) e PCJ</a:t>
            </a:r>
            <a:endParaRPr lang="pt-BR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'Gráfico paleta virides'!$A$22</c:f>
              <c:strCache>
                <c:ptCount val="1"/>
                <c:pt idx="0">
                  <c:v>PÉSSIMA</c:v>
                </c:pt>
              </c:strCache>
            </c:strRef>
          </c:tx>
          <c:spPr>
            <a:solidFill>
              <a:srgbClr val="44015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9641269504338785E-3"/>
                  <c:y val="5.9508176634324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34-4085-9DD1-6C31DEFE928C}"/>
                </c:ext>
              </c:extLst>
            </c:dLbl>
            <c:dLbl>
              <c:idx val="1"/>
              <c:layout>
                <c:manualLayout>
                  <c:x val="4.4730952128253813E-3"/>
                  <c:y val="-2.9754088317162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34-4085-9DD1-6C31DEFE928C}"/>
                </c:ext>
              </c:extLst>
            </c:dLbl>
            <c:dLbl>
              <c:idx val="2"/>
              <c:layout>
                <c:manualLayout>
                  <c:x val="4.47309521282538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34-4085-9DD1-6C31DEFE928C}"/>
                </c:ext>
              </c:extLst>
            </c:dLbl>
            <c:dLbl>
              <c:idx val="4"/>
              <c:layout>
                <c:manualLayout>
                  <c:x val="1.4910317376084696E-3"/>
                  <c:y val="-8.9262264951487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34-4085-9DD1-6C31DEFE928C}"/>
                </c:ext>
              </c:extLst>
            </c:dLbl>
            <c:dLbl>
              <c:idx val="6"/>
              <c:layout>
                <c:manualLayout>
                  <c:x val="0"/>
                  <c:y val="-8.92622649514890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34-4085-9DD1-6C31DEFE928C}"/>
                </c:ext>
              </c:extLst>
            </c:dLbl>
            <c:dLbl>
              <c:idx val="9"/>
              <c:layout>
                <c:manualLayout>
                  <c:x val="4.47309521282540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34-4085-9DD1-6C31DEFE928C}"/>
                </c:ext>
              </c:extLst>
            </c:dLbl>
            <c:dLbl>
              <c:idx val="10"/>
              <c:layout>
                <c:manualLayout>
                  <c:x val="4.47309521282529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34-4085-9DD1-6C31DEFE928C}"/>
                </c:ext>
              </c:extLst>
            </c:dLbl>
            <c:dLbl>
              <c:idx val="11"/>
              <c:layout>
                <c:manualLayout>
                  <c:x val="4.4730952128254091E-3"/>
                  <c:y val="-1.090970635310088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34-4085-9DD1-6C31DEFE928C}"/>
                </c:ext>
              </c:extLst>
            </c:dLbl>
            <c:dLbl>
              <c:idx val="12"/>
              <c:layout>
                <c:manualLayout>
                  <c:x val="4.4731539148621042E-3"/>
                  <c:y val="-1.0909706353100886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486555355081571E-2"/>
                      <c:h val="4.45866184853482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D34-4085-9DD1-6C31DEFE9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virides'!$B$21:$N$21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virides'!$B$22:$N$22</c:f>
              <c:numCache>
                <c:formatCode>0.00%</c:formatCode>
                <c:ptCount val="13"/>
                <c:pt idx="0">
                  <c:v>9.8591549295774641E-2</c:v>
                </c:pt>
                <c:pt idx="1">
                  <c:v>3.669724770642202E-2</c:v>
                </c:pt>
                <c:pt idx="2">
                  <c:v>2.4793388429752067E-2</c:v>
                </c:pt>
                <c:pt idx="3" formatCode="0.0%">
                  <c:v>4.3795620437956206E-2</c:v>
                </c:pt>
                <c:pt idx="4" formatCode="0.0%">
                  <c:v>9.3457943925233638E-3</c:v>
                </c:pt>
                <c:pt idx="5" formatCode="0.0%">
                  <c:v>5.0505050505050504E-2</c:v>
                </c:pt>
                <c:pt idx="6" formatCode="0.0%">
                  <c:v>1.2048192771084338E-2</c:v>
                </c:pt>
                <c:pt idx="7" formatCode="0.0%">
                  <c:v>7.5471698113207544E-2</c:v>
                </c:pt>
                <c:pt idx="8" formatCode="0.0%">
                  <c:v>7.2727272727272724E-2</c:v>
                </c:pt>
                <c:pt idx="9" formatCode="0.0%">
                  <c:v>0.10169491525423729</c:v>
                </c:pt>
                <c:pt idx="10" formatCode="0.0%">
                  <c:v>8.0645161290322578E-2</c:v>
                </c:pt>
                <c:pt idx="11" formatCode="0.0%">
                  <c:v>9.8360655737704916E-2</c:v>
                </c:pt>
                <c:pt idx="12" formatCode="0.0%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34-4085-9DD1-6C31DEFE928C}"/>
            </c:ext>
          </c:extLst>
        </c:ser>
        <c:ser>
          <c:idx val="1"/>
          <c:order val="1"/>
          <c:tx>
            <c:strRef>
              <c:f>'Gráfico paleta virides'!$A$23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rgbClr val="3E4A89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2.9820634752168846E-3"/>
                  <c:y val="5.95081766343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34-4085-9DD1-6C31DEFE928C}"/>
                </c:ext>
              </c:extLst>
            </c:dLbl>
            <c:dLbl>
              <c:idx val="4"/>
              <c:layout>
                <c:manualLayout>
                  <c:x val="4.47309521282535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34-4085-9DD1-6C31DEFE928C}"/>
                </c:ext>
              </c:extLst>
            </c:dLbl>
            <c:dLbl>
              <c:idx val="5"/>
              <c:layout>
                <c:manualLayout>
                  <c:x val="4.4730952128253544E-3"/>
                  <c:y val="-1.090970635310088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34-4085-9DD1-6C31DEFE928C}"/>
                </c:ext>
              </c:extLst>
            </c:dLbl>
            <c:dLbl>
              <c:idx val="6"/>
              <c:layout>
                <c:manualLayout>
                  <c:x val="4.4730952128252998E-3"/>
                  <c:y val="-1.090970635310088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34-4085-9DD1-6C31DEFE928C}"/>
                </c:ext>
              </c:extLst>
            </c:dLbl>
            <c:dLbl>
              <c:idx val="7"/>
              <c:layout>
                <c:manualLayout>
                  <c:x val="4.47309521282540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34-4085-9DD1-6C31DEFE928C}"/>
                </c:ext>
              </c:extLst>
            </c:dLbl>
            <c:dLbl>
              <c:idx val="8"/>
              <c:layout>
                <c:manualLayout>
                  <c:x val="4.4730952128254091E-3"/>
                  <c:y val="-1.090970635310088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34-4085-9DD1-6C31DEFE928C}"/>
                </c:ext>
              </c:extLst>
            </c:dLbl>
            <c:dLbl>
              <c:idx val="9"/>
              <c:layout>
                <c:manualLayout>
                  <c:x val="5.9641269504337692E-3"/>
                  <c:y val="2.97540883171615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34-4085-9DD1-6C31DEFE928C}"/>
                </c:ext>
              </c:extLst>
            </c:dLbl>
            <c:dLbl>
              <c:idx val="10"/>
              <c:layout>
                <c:manualLayout>
                  <c:x val="5.9641269504337692E-3"/>
                  <c:y val="-1.090970635310088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34-4085-9DD1-6C31DEFE928C}"/>
                </c:ext>
              </c:extLst>
            </c:dLbl>
            <c:dLbl>
              <c:idx val="11"/>
              <c:layout>
                <c:manualLayout>
                  <c:x val="4.47309521282540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34-4085-9DD1-6C31DEFE928C}"/>
                </c:ext>
              </c:extLst>
            </c:dLbl>
            <c:dLbl>
              <c:idx val="12"/>
              <c:layout>
                <c:manualLayout>
                  <c:x val="4.47309521282529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34-4085-9DD1-6C31DEFE9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virides'!$B$21:$N$21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virides'!$B$23:$N$23</c:f>
              <c:numCache>
                <c:formatCode>0.00%</c:formatCode>
                <c:ptCount val="13"/>
                <c:pt idx="0">
                  <c:v>0.26760563380281688</c:v>
                </c:pt>
                <c:pt idx="1">
                  <c:v>0.44954128440366975</c:v>
                </c:pt>
                <c:pt idx="2">
                  <c:v>0.4462809917355372</c:v>
                </c:pt>
                <c:pt idx="3" formatCode="0.0%">
                  <c:v>0.34306569343065696</c:v>
                </c:pt>
                <c:pt idx="4" formatCode="0.0%">
                  <c:v>0.30841121495327101</c:v>
                </c:pt>
                <c:pt idx="5" formatCode="0.0%">
                  <c:v>0.24242424242424243</c:v>
                </c:pt>
                <c:pt idx="6" formatCode="0.0%">
                  <c:v>0.25301204819277107</c:v>
                </c:pt>
                <c:pt idx="7" formatCode="0.0%">
                  <c:v>0.13207547169811321</c:v>
                </c:pt>
                <c:pt idx="8" formatCode="0.0%">
                  <c:v>0.18181818181818182</c:v>
                </c:pt>
                <c:pt idx="9" formatCode="0.0%">
                  <c:v>0.22033898305084745</c:v>
                </c:pt>
                <c:pt idx="10" formatCode="0.0%">
                  <c:v>0.24193548387096775</c:v>
                </c:pt>
                <c:pt idx="11" formatCode="0.0%">
                  <c:v>0.16393442622950818</c:v>
                </c:pt>
                <c:pt idx="12" formatCode="0.0%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D34-4085-9DD1-6C31DEFE928C}"/>
            </c:ext>
          </c:extLst>
        </c:ser>
        <c:ser>
          <c:idx val="2"/>
          <c:order val="2"/>
          <c:tx>
            <c:strRef>
              <c:f>'Gráfico paleta virides'!$A$24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26828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virides'!$B$21:$N$21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virides'!$B$24:$N$24</c:f>
              <c:numCache>
                <c:formatCode>0.00%</c:formatCode>
                <c:ptCount val="13"/>
                <c:pt idx="0">
                  <c:v>0.59154929577464788</c:v>
                </c:pt>
                <c:pt idx="1">
                  <c:v>0.48623853211009177</c:v>
                </c:pt>
                <c:pt idx="2">
                  <c:v>0.48760330578512395</c:v>
                </c:pt>
                <c:pt idx="3" formatCode="0.0%">
                  <c:v>0.59124087591240881</c:v>
                </c:pt>
                <c:pt idx="4" formatCode="0.0%">
                  <c:v>0.65420560747663548</c:v>
                </c:pt>
                <c:pt idx="5" formatCode="0.0%">
                  <c:v>0.68686868686868685</c:v>
                </c:pt>
                <c:pt idx="6" formatCode="0.0%">
                  <c:v>0.66265060240963858</c:v>
                </c:pt>
                <c:pt idx="7" formatCode="0.0%">
                  <c:v>0.67924528301886788</c:v>
                </c:pt>
                <c:pt idx="8" formatCode="0.0%">
                  <c:v>0.61818181818181817</c:v>
                </c:pt>
                <c:pt idx="9" formatCode="0.0%">
                  <c:v>0.57627118644067798</c:v>
                </c:pt>
                <c:pt idx="10" formatCode="0.0%">
                  <c:v>0.56451612903225812</c:v>
                </c:pt>
                <c:pt idx="11" formatCode="0.0%">
                  <c:v>0.62295081967213117</c:v>
                </c:pt>
                <c:pt idx="12" formatCode="0.0%">
                  <c:v>0.61818181818181817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D34-4085-9DD1-6C31DEFE928C}"/>
            </c:ext>
          </c:extLst>
        </c:ser>
        <c:ser>
          <c:idx val="3"/>
          <c:order val="3"/>
          <c:tx>
            <c:strRef>
              <c:f>'Gráfico paleta virides'!$A$25</c:f>
              <c:strCache>
                <c:ptCount val="1"/>
                <c:pt idx="0">
                  <c:v>BOA</c:v>
                </c:pt>
              </c:strCache>
            </c:strRef>
          </c:tx>
          <c:spPr>
            <a:solidFill>
              <a:srgbClr val="6DCD5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9754088317162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34-4085-9DD1-6C31DEFE9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virides'!$B$21:$N$21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virides'!$B$25:$N$25</c:f>
              <c:numCache>
                <c:formatCode>0.00%</c:formatCode>
                <c:ptCount val="13"/>
                <c:pt idx="0">
                  <c:v>4.2253521126760563E-2</c:v>
                </c:pt>
                <c:pt idx="1">
                  <c:v>2.7522935779816515E-2</c:v>
                </c:pt>
                <c:pt idx="2">
                  <c:v>4.1322314049586778E-2</c:v>
                </c:pt>
                <c:pt idx="3" formatCode="0.0%">
                  <c:v>2.1897810218978103E-2</c:v>
                </c:pt>
                <c:pt idx="4" formatCode="0.0%">
                  <c:v>2.8037383177570093E-2</c:v>
                </c:pt>
                <c:pt idx="5" formatCode="0.0%">
                  <c:v>2.0202020202020204E-2</c:v>
                </c:pt>
                <c:pt idx="6" formatCode="0.0%">
                  <c:v>7.2289156626506021E-2</c:v>
                </c:pt>
                <c:pt idx="7" formatCode="0.0%">
                  <c:v>0.11320754716981132</c:v>
                </c:pt>
                <c:pt idx="8" formatCode="0.0%">
                  <c:v>0.12727272727272726</c:v>
                </c:pt>
                <c:pt idx="9" formatCode="0.0%">
                  <c:v>0.10169491525423729</c:v>
                </c:pt>
                <c:pt idx="10" formatCode="0.0%">
                  <c:v>0.11290322580645161</c:v>
                </c:pt>
                <c:pt idx="11" formatCode="0.0%">
                  <c:v>0.11475409836065574</c:v>
                </c:pt>
                <c:pt idx="12" formatCode="0.0%">
                  <c:v>1.8181818181818181E-2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D34-4085-9DD1-6C31DEFE928C}"/>
            </c:ext>
          </c:extLst>
        </c:ser>
        <c:ser>
          <c:idx val="4"/>
          <c:order val="4"/>
          <c:tx>
            <c:strRef>
              <c:f>'Gráfico paleta virides'!$A$26</c:f>
              <c:strCache>
                <c:ptCount val="1"/>
                <c:pt idx="0">
                  <c:v>ÓTIMA</c:v>
                </c:pt>
              </c:strCache>
            </c:strRef>
          </c:tx>
          <c:spPr>
            <a:solidFill>
              <a:srgbClr val="FDE72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414781969211943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34-4085-9DD1-6C31DEFE928C}"/>
                </c:ext>
              </c:extLst>
            </c:dLbl>
            <c:dLbl>
              <c:idx val="1"/>
              <c:layout>
                <c:manualLayout>
                  <c:x val="8.8977383630543475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D34-4085-9DD1-6C31DEFE928C}"/>
                </c:ext>
              </c:extLst>
            </c:dLbl>
            <c:dLbl>
              <c:idx val="2"/>
              <c:layout>
                <c:manualLayout>
                  <c:x val="1.1142358706769729E-2"/>
                  <c:y val="-3.27294971488788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939004357102E-2"/>
                      <c:h val="3.56603919901994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CD34-4085-9DD1-6C31DEFE928C}"/>
                </c:ext>
              </c:extLst>
            </c:dLbl>
            <c:dLbl>
              <c:idx val="3"/>
              <c:layout>
                <c:manualLayout>
                  <c:x val="8.8977383630542937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D34-4085-9DD1-6C31DEFE928C}"/>
                </c:ext>
              </c:extLst>
            </c:dLbl>
            <c:dLbl>
              <c:idx val="4"/>
              <c:layout>
                <c:manualLayout>
                  <c:x val="7.4147819692119568E-3"/>
                  <c:y val="-3.5704905980595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D34-4085-9DD1-6C31DEFE928C}"/>
                </c:ext>
              </c:extLst>
            </c:dLbl>
            <c:dLbl>
              <c:idx val="5"/>
              <c:layout>
                <c:manualLayout>
                  <c:x val="7.4147819692119568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D34-4085-9DD1-6C31DEFE928C}"/>
                </c:ext>
              </c:extLst>
            </c:dLbl>
            <c:dLbl>
              <c:idx val="6"/>
              <c:layout>
                <c:manualLayout>
                  <c:x val="7.4147819692119568E-3"/>
                  <c:y val="-3.5704905980595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D34-4085-9DD1-6C31DEFE928C}"/>
                </c:ext>
              </c:extLst>
            </c:dLbl>
            <c:dLbl>
              <c:idx val="7"/>
              <c:layout>
                <c:manualLayout>
                  <c:x val="7.4147819692118484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D34-4085-9DD1-6C31DEFE928C}"/>
                </c:ext>
              </c:extLst>
            </c:dLbl>
            <c:dLbl>
              <c:idx val="8"/>
              <c:layout>
                <c:manualLayout>
                  <c:x val="4.4488691815271738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D34-4085-9DD1-6C31DEFE928C}"/>
                </c:ext>
              </c:extLst>
            </c:dLbl>
            <c:dLbl>
              <c:idx val="9"/>
              <c:layout>
                <c:manualLayout>
                  <c:x val="5.9318255753693485E-3"/>
                  <c:y val="-3.272949714887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D34-4085-9DD1-6C31DEFE928C}"/>
                </c:ext>
              </c:extLst>
            </c:dLbl>
            <c:dLbl>
              <c:idx val="10"/>
              <c:layout>
                <c:manualLayout>
                  <c:x val="4.4730952128252998E-3"/>
                  <c:y val="-3.5704905980595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D34-4085-9DD1-6C31DEFE928C}"/>
                </c:ext>
              </c:extLst>
            </c:dLbl>
            <c:dLbl>
              <c:idx val="11"/>
              <c:layout>
                <c:manualLayout>
                  <c:x val="4.4730952128252998E-3"/>
                  <c:y val="-2.9754088317162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D34-4085-9DD1-6C31DEFE928C}"/>
                </c:ext>
              </c:extLst>
            </c:dLbl>
            <c:dLbl>
              <c:idx val="12"/>
              <c:layout>
                <c:manualLayout>
                  <c:x val="1.0934106430731579E-16"/>
                  <c:y val="-2.6778679485446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D34-4085-9DD1-6C31DEFE9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paleta virides'!$B$21:$N$21</c:f>
              <c:strCache>
                <c:ptCount val="13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2023 (ago/23 - jul/24)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'Gráfico paleta virides'!$B$26:$N$26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D34-4085-9DD1-6C31DEFE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319920"/>
        <c:axId val="106188576"/>
        <c:axId val="0"/>
      </c:bar3DChart>
      <c:catAx>
        <c:axId val="17931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6188576"/>
        <c:crosses val="autoZero"/>
        <c:auto val="1"/>
        <c:lblAlgn val="ctr"/>
        <c:lblOffset val="100"/>
        <c:noMultiLvlLbl val="0"/>
      </c:catAx>
      <c:valAx>
        <c:axId val="106188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31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9522</xdr:colOff>
      <xdr:row>11</xdr:row>
      <xdr:rowOff>0</xdr:rowOff>
    </xdr:from>
    <xdr:to>
      <xdr:col>44</xdr:col>
      <xdr:colOff>276225</xdr:colOff>
      <xdr:row>33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EBD753-4C52-41D3-8A4C-038441D83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595591</xdr:colOff>
      <xdr:row>11</xdr:row>
      <xdr:rowOff>8963</xdr:rowOff>
    </xdr:from>
    <xdr:to>
      <xdr:col>28</xdr:col>
      <xdr:colOff>578783</xdr:colOff>
      <xdr:row>33</xdr:row>
      <xdr:rowOff>29134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14CB59-AB78-4D9D-915B-C0DE4D686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590550</xdr:colOff>
      <xdr:row>12</xdr:row>
      <xdr:rowOff>9525</xdr:rowOff>
    </xdr:from>
    <xdr:to>
      <xdr:col>50</xdr:col>
      <xdr:colOff>375959</xdr:colOff>
      <xdr:row>39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09113D5-1E59-4C49-95E5-386501B86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609599</xdr:colOff>
      <xdr:row>12</xdr:row>
      <xdr:rowOff>0</xdr:rowOff>
    </xdr:from>
    <xdr:to>
      <xdr:col>31</xdr:col>
      <xdr:colOff>600074</xdr:colOff>
      <xdr:row>39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155699-08C1-4783-B726-686F4F732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B2B3368-56EE-4B3D-A11C-8814ED4A7B14}" name="Table5" displayName="Table5" ref="B3:E58" headerRowDxfId="272" dataDxfId="270" totalsRowDxfId="268" headerRowBorderDxfId="271" tableBorderDxfId="269" totalsRowBorderDxfId="267">
  <tableColumns count="4">
    <tableColumn id="1" xr3:uid="{A59297C8-C429-4391-B987-00C44257FEF8}" name="Município" dataDxfId="266" totalsRowDxfId="265"/>
    <tableColumn id="2" xr3:uid="{9D34201F-5CDD-44D3-819A-799F3FDA79C2}" name="Grupo" dataDxfId="264" totalsRowDxfId="263" dataCellStyle="Hiperlink"/>
    <tableColumn id="6" xr3:uid="{E49D38B5-7C14-41A7-B28C-6D15CA7D7450}" name="Ponto de Monitoramento" dataDxfId="262" totalsRowDxfId="261"/>
    <tableColumn id="9" xr3:uid="{BBABFCAF-B9E6-4F37-A8F7-19F5FB49B01A}" name="IQA Médio" dataDxfId="260" totalsRowDxfId="259"/>
  </tableColumns>
  <tableStyleInfo name="TableStyleMedium2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9F719C-B338-4EFC-8E9B-E34E874E1FFB}" name="Tabela2" displayName="Tabela2" ref="B3:F48" totalsRowShown="0" headerRowDxfId="258" dataDxfId="256" headerRowBorderDxfId="257" tableBorderDxfId="255">
  <tableColumns count="5">
    <tableColumn id="1" xr3:uid="{11C11F13-95D8-40D0-A921-0006E4627479}" name="Município" dataDxfId="254"/>
    <tableColumn id="2" xr3:uid="{18CB7DDE-D91E-433F-B627-DBB03939D5CC}" name="Grupo" dataDxfId="253"/>
    <tableColumn id="3" xr3:uid="{1C1F1BE2-D359-4B69-B780-F520C0D601E7}" name="Ponto de Monitoramento" dataDxfId="252"/>
    <tableColumn id="4" xr3:uid="{B1B005E3-B262-4A0B-8E1F-12C0A9B1F9AD}" name="IQA 2023 - 2024" dataDxfId="251"/>
    <tableColumn id="5" xr3:uid="{A02ADE56-4757-4D08-AF2A-0E203D7480EE}" name="IQA 2024 - 2025" dataDxfId="2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160969-93CC-4BCC-8937-474677BB00B9}" name="Tabela3" displayName="Tabela3" ref="B3:F11" totalsRowShown="0" headerRowDxfId="249" dataDxfId="247" headerRowBorderDxfId="248" tableBorderDxfId="246">
  <tableColumns count="5">
    <tableColumn id="1" xr3:uid="{EC43DDD0-23BC-46C4-92E5-89018F0E5E53}" name="Município" dataDxfId="245"/>
    <tableColumn id="2" xr3:uid="{1E1B57B4-44F5-4D92-B008-3DC84C635718}" name="Grupo" dataDxfId="244" dataCellStyle="Hiperlink"/>
    <tableColumn id="4" xr3:uid="{B3272A9F-3E12-46B1-A614-B9B933FCFB24}" name="Ponto de Monitoramento" dataDxfId="243"/>
    <tableColumn id="7" xr3:uid="{B0835C77-AC80-4D61-9693-CAE03A584DD9}" name="IQA 2023 - 2024" dataDxfId="242"/>
    <tableColumn id="8" xr3:uid="{BA503311-C8A2-4018-87EA-DA3FBBC37D97}" name="IQA 2024 - 2025" dataDxfId="24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CABC856-A1B9-4009-B8A9-A0BFE2233C5D}" name="Table58" displayName="Table58" ref="A2:H62" totalsRowShown="0" headerRowDxfId="240" headerRowBorderDxfId="239" tableBorderDxfId="238" totalsRowBorderDxfId="237">
  <autoFilter ref="A2:H62" xr:uid="{BCABC856-A1B9-4009-B8A9-A0BFE2233C5D}"/>
  <tableColumns count="8">
    <tableColumn id="1" xr3:uid="{792FF706-C4EF-445B-B857-93A95AA654BD}" name="Município" dataDxfId="236"/>
    <tableColumn id="2" xr3:uid="{3E0CDB4B-AE43-4ADD-A680-22CBFF69B53A}" name="Grupo (original)" dataDxfId="235"/>
    <tableColumn id="4" xr3:uid="{8E247C42-9282-481C-B95E-2DCDBD93D131}" name="Código" dataDxfId="234"/>
    <tableColumn id="6" xr3:uid="{313A29AF-FBBE-4E38-BE51-A89EFED96F37}" name="Ponto de Monitoramento (corrigido)" dataDxfId="233"/>
    <tableColumn id="8" xr3:uid="{669D8FA7-CE21-40CE-B695-370CD544D47D}" name="Nº de análises 23" dataDxfId="232">
      <calculatedColumnFormula>_xlfn.XLOOKUP(Table58[[#This Row],[Código]],#REF!,#REF!)</calculatedColumnFormula>
    </tableColumn>
    <tableColumn id="9" xr3:uid="{0E7886FA-AAB6-4B6D-8470-83E6146A2627}" name="Nº de análises 24" dataDxfId="231"/>
    <tableColumn id="10" xr3:uid="{06C0AE17-5CC2-4123-B3A8-D72418ACC422}" name="IQA 2022 - 23" dataDxfId="230">
      <calculatedColumnFormula>_xlfn.XLOOKUP(Table58[[#This Row],[Código]],#REF!,#REF!)</calculatedColumnFormula>
    </tableColumn>
    <tableColumn id="11" xr3:uid="{519F5EEF-5A41-406A-B406-B5913F4EA5D2}" name="IQA 2023 - 24" dataDxfId="229"/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bservandoosrios.sosma.org.br/grupo/168/em-cora-coralina" TargetMode="External"/><Relationship Id="rId18" Type="http://schemas.openxmlformats.org/officeDocument/2006/relationships/hyperlink" Target="https://observandoosrios.sosma.org.br/grupo/482/acao-ecologica-ii" TargetMode="External"/><Relationship Id="rId26" Type="http://schemas.openxmlformats.org/officeDocument/2006/relationships/hyperlink" Target="https://observandoosrios.sosma.org.br/grupo/1290/a-voz-dos-rios" TargetMode="External"/><Relationship Id="rId39" Type="http://schemas.openxmlformats.org/officeDocument/2006/relationships/hyperlink" Target="https://observandoosrios.sosma.org.br/grupo/384/parque-linear-jaguare" TargetMode="External"/><Relationship Id="rId21" Type="http://schemas.openxmlformats.org/officeDocument/2006/relationships/hyperlink" Target="https://observandoosrios.sosma.org.br/grupo/496/voluntarios-ype" TargetMode="External"/><Relationship Id="rId34" Type="http://schemas.openxmlformats.org/officeDocument/2006/relationships/hyperlink" Target="https://observandoosrios.sosma.org.br/grupo/36/colegio-pentagono-morumbi" TargetMode="External"/><Relationship Id="rId42" Type="http://schemas.openxmlformats.org/officeDocument/2006/relationships/hyperlink" Target="https://observandoosrios.sosma.org.br/grupo/1329/sesc-interlagos" TargetMode="External"/><Relationship Id="rId47" Type="http://schemas.openxmlformats.org/officeDocument/2006/relationships/hyperlink" Target="https://observandoosrios.sosma.org.br/grupo/1324/uniso-bio" TargetMode="External"/><Relationship Id="rId50" Type="http://schemas.openxmlformats.org/officeDocument/2006/relationships/hyperlink" Target="https://observandoosrios.sosma.org.br/grupo/1361/fatec-cotia" TargetMode="External"/><Relationship Id="rId55" Type="http://schemas.openxmlformats.org/officeDocument/2006/relationships/hyperlink" Target="https://observandoosrios.sosma.org.br/grupo/457/rotary-suzano-e-amigos-2" TargetMode="External"/><Relationship Id="rId7" Type="http://schemas.openxmlformats.org/officeDocument/2006/relationships/hyperlink" Target="https://observandoosrios.sosma.org.br/grupo/1341/voluntarios-ype-campinas" TargetMode="External"/><Relationship Id="rId2" Type="http://schemas.openxmlformats.org/officeDocument/2006/relationships/hyperlink" Target="https://observandoosrios.sosma.org.br/grupo/1328/seu-onofre" TargetMode="External"/><Relationship Id="rId16" Type="http://schemas.openxmlformats.org/officeDocument/2006/relationships/hyperlink" Target="https://observandoosrios.sosma.org.br/grupo/1327/remo-piracicaba-" TargetMode="External"/><Relationship Id="rId29" Type="http://schemas.openxmlformats.org/officeDocument/2006/relationships/hyperlink" Target="https://observandoosrios.sosma.org.br/grupo/489/associacao-aclimacao" TargetMode="External"/><Relationship Id="rId11" Type="http://schemas.openxmlformats.org/officeDocument/2006/relationships/hyperlink" Target="https://observandoosrios.sosma.org.br/grupo/1245/equipe-observando-os-rios-itaquaquecetuba" TargetMode="External"/><Relationship Id="rId24" Type="http://schemas.openxmlformats.org/officeDocument/2006/relationships/hyperlink" Target="https://observandoosrios.sosma.org.br/grupo/540/rio-comprido--ufabc" TargetMode="External"/><Relationship Id="rId32" Type="http://schemas.openxmlformats.org/officeDocument/2006/relationships/hyperlink" Target="https://observandoosrios.sosma.org.br/grupo/516/colegio-objetivo-luis-gois" TargetMode="External"/><Relationship Id="rId37" Type="http://schemas.openxmlformats.org/officeDocument/2006/relationships/hyperlink" Target="https://observandoosrios.sosma.org.br/grupo/422/moradores-do-riacho-agua-podre" TargetMode="External"/><Relationship Id="rId40" Type="http://schemas.openxmlformats.org/officeDocument/2006/relationships/hyperlink" Target="https://observandoosrios.sosma.org.br/grupo/67/parque-mboi-mirim" TargetMode="External"/><Relationship Id="rId45" Type="http://schemas.openxmlformats.org/officeDocument/2006/relationships/hyperlink" Target="https://observandoosrios.sosma.org.br/grupo/529/unisa" TargetMode="External"/><Relationship Id="rId53" Type="http://schemas.openxmlformats.org/officeDocument/2006/relationships/hyperlink" Target="https://observandoosrios.sosma.org.br/grupo/2/becon-school-parque-severo-gomes" TargetMode="External"/><Relationship Id="rId5" Type="http://schemas.openxmlformats.org/officeDocument/2006/relationships/hyperlink" Target="https://observandoosrios.sosma.org.br/grupo/444/projeto-observando-o-ribeirao-cabreuva" TargetMode="External"/><Relationship Id="rId19" Type="http://schemas.openxmlformats.org/officeDocument/2006/relationships/hyperlink" Target="https://observandoosrios.sosma.org.br/grupo/493/ge-tapera-215o" TargetMode="External"/><Relationship Id="rId4" Type="http://schemas.openxmlformats.org/officeDocument/2006/relationships/hyperlink" Target="https://observandoosrios.sosma.org.br/grupo/1275/equipe-agua-botucatu" TargetMode="External"/><Relationship Id="rId9" Type="http://schemas.openxmlformats.org/officeDocument/2006/relationships/hyperlink" Target="https://observandoosrios.sosma.org.br/grupo/1246/observando-o-tiete-guarulhos" TargetMode="External"/><Relationship Id="rId14" Type="http://schemas.openxmlformats.org/officeDocument/2006/relationships/hyperlink" Target="https://observandoosrios.sosma.org.br/grupo/1242/equipe-obervando-os-rios-mogi-das-cruzes-1" TargetMode="External"/><Relationship Id="rId22" Type="http://schemas.openxmlformats.org/officeDocument/2006/relationships/hyperlink" Target="https://observandoosrios.sosma.org.br/grupo/481/voluntarios-ype" TargetMode="External"/><Relationship Id="rId27" Type="http://schemas.openxmlformats.org/officeDocument/2006/relationships/hyperlink" Target="https://observandoosrios.sosma.org.br/grupo/239/a-voz-dos-rios-2" TargetMode="External"/><Relationship Id="rId30" Type="http://schemas.openxmlformats.org/officeDocument/2006/relationships/hyperlink" Target="https://observandoosrios.sosma.org.br/grupo/513/colegio-eag" TargetMode="External"/><Relationship Id="rId35" Type="http://schemas.openxmlformats.org/officeDocument/2006/relationships/hyperlink" Target="https://observandoosrios.sosma.org.br/grupo/66/emef-fazenda-da-juta" TargetMode="External"/><Relationship Id="rId43" Type="http://schemas.openxmlformats.org/officeDocument/2006/relationships/hyperlink" Target="https://observandoosrios.sosma.org.br/grupo/1331/unifesp" TargetMode="External"/><Relationship Id="rId48" Type="http://schemas.openxmlformats.org/officeDocument/2006/relationships/hyperlink" Target="https://observandoosrios.sosma.org.br/grupo/1244/equipe-observando-os-rios-suzano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observandoosrios.sosma.org.br/grupo/495/voluntarios-ype-campinas-1-" TargetMode="External"/><Relationship Id="rId51" Type="http://schemas.openxmlformats.org/officeDocument/2006/relationships/hyperlink" Target="https://observandoosrios.sosma.org.br/grupo/502/seae-sociedade-ecologica-amigos-de-embu" TargetMode="External"/><Relationship Id="rId3" Type="http://schemas.openxmlformats.org/officeDocument/2006/relationships/hyperlink" Target="https://observandoosrios.sosma.org.br/grupo/490/sesi-barra-bonita" TargetMode="External"/><Relationship Id="rId12" Type="http://schemas.openxmlformats.org/officeDocument/2006/relationships/hyperlink" Target="https://observandoosrios.sosma.org.br/grupo/1318/observando-o-rio-do-peixe" TargetMode="External"/><Relationship Id="rId17" Type="http://schemas.openxmlformats.org/officeDocument/2006/relationships/hyperlink" Target="https://observandoosrios.sosma.org.br/grupo/476/acao-ecologica-i" TargetMode="External"/><Relationship Id="rId25" Type="http://schemas.openxmlformats.org/officeDocument/2006/relationships/hyperlink" Target="https://observandoosrios.sosma.org.br/grupo/491/biguaprojeto-iph-indice-de-poluentes-hidricos" TargetMode="External"/><Relationship Id="rId33" Type="http://schemas.openxmlformats.org/officeDocument/2006/relationships/hyperlink" Target="https://observandoosrios.sosma.org.br/grupo/225/colegio-pentagono-perdizes" TargetMode="External"/><Relationship Id="rId38" Type="http://schemas.openxmlformats.org/officeDocument/2006/relationships/hyperlink" Target="https://observandoosrios.sosma.org.br/grupo/504/parque-feitico-da-vila-" TargetMode="External"/><Relationship Id="rId46" Type="http://schemas.openxmlformats.org/officeDocument/2006/relationships/hyperlink" Target="https://observandoosrios.sosma.org.br/grupo/534/rea-unesp-sorocaba" TargetMode="External"/><Relationship Id="rId20" Type="http://schemas.openxmlformats.org/officeDocument/2006/relationships/hyperlink" Target="https://observandoosrios.sosma.org.br/grupo/498/ge-tapera-2" TargetMode="External"/><Relationship Id="rId41" Type="http://schemas.openxmlformats.org/officeDocument/2006/relationships/hyperlink" Target="https://observandoosrios.sosma.org.br/grupo/65/parque-santo-dias" TargetMode="External"/><Relationship Id="rId54" Type="http://schemas.openxmlformats.org/officeDocument/2006/relationships/hyperlink" Target="https://observandoosrios.sosma.org.br/grupo/1367/parque-da-fonte-do-peabiru" TargetMode="External"/><Relationship Id="rId1" Type="http://schemas.openxmlformats.org/officeDocument/2006/relationships/hyperlink" Target="https://observandoosrios.sosma.org.br/grupo/24/voluntarios-ype-1" TargetMode="External"/><Relationship Id="rId6" Type="http://schemas.openxmlformats.org/officeDocument/2006/relationships/hyperlink" Target="https://observandoosrios.sosma.org.br/grupo/508/emef-padre-jose-vieira-narciso-ehrenberg" TargetMode="External"/><Relationship Id="rId15" Type="http://schemas.openxmlformats.org/officeDocument/2006/relationships/hyperlink" Target="https://observandoosrios.sosma.org.br/grupo/1243/equipe-observando-os-rios-mogi-das-cruzes-2" TargetMode="External"/><Relationship Id="rId23" Type="http://schemas.openxmlformats.org/officeDocument/2006/relationships/hyperlink" Target="https://observandoosrios.sosma.org.br/grupo/245/colegio-pentagono-alphaville" TargetMode="External"/><Relationship Id="rId28" Type="http://schemas.openxmlformats.org/officeDocument/2006/relationships/hyperlink" Target="https://observandoosrios.sosma.org.br/grupo/1291/a-voz-dos-rios-3" TargetMode="External"/><Relationship Id="rId36" Type="http://schemas.openxmlformats.org/officeDocument/2006/relationships/hyperlink" Target="https://observandoosrios.sosma.org.br/grupo/1272/insper-1" TargetMode="External"/><Relationship Id="rId49" Type="http://schemas.openxmlformats.org/officeDocument/2006/relationships/hyperlink" Target="https://observandoosrios.sosma.org.br/grupo/1378/clube-da-arvore-aracatuba" TargetMode="External"/><Relationship Id="rId57" Type="http://schemas.openxmlformats.org/officeDocument/2006/relationships/table" Target="../tables/table1.xml"/><Relationship Id="rId10" Type="http://schemas.openxmlformats.org/officeDocument/2006/relationships/hyperlink" Target="https://observandoosrios.sosma.org.br/grupo/542/bipi-biblioteca-popular-de-itaquaciara-dona-nelida" TargetMode="External"/><Relationship Id="rId31" Type="http://schemas.openxmlformats.org/officeDocument/2006/relationships/hyperlink" Target="https://observandoosrios.sosma.org.br/grupo/386/colegio-mater-dei" TargetMode="External"/><Relationship Id="rId44" Type="http://schemas.openxmlformats.org/officeDocument/2006/relationships/hyperlink" Target="https://observandoosrios.sosma.org.br/grupo/212/unifespunisantanna" TargetMode="External"/><Relationship Id="rId52" Type="http://schemas.openxmlformats.org/officeDocument/2006/relationships/hyperlink" Target="https://observandoosrios.sosma.org.br/grupo/479/salve-o-rio-sao-lourenco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observandoosrios.sosma.org.br/grupo/1242/equipe-obervando-os-rios-mogi-das-cruzes-1" TargetMode="External"/><Relationship Id="rId18" Type="http://schemas.openxmlformats.org/officeDocument/2006/relationships/hyperlink" Target="https://observandoosrios.sosma.org.br/grupo/493/ge-tapera-215o" TargetMode="External"/><Relationship Id="rId26" Type="http://schemas.openxmlformats.org/officeDocument/2006/relationships/hyperlink" Target="https://observandoosrios.sosma.org.br/grupo/1291/a-voz-dos-rios-3" TargetMode="External"/><Relationship Id="rId39" Type="http://schemas.openxmlformats.org/officeDocument/2006/relationships/hyperlink" Target="https://observandoosrios.sosma.org.br/grupo/212/unifespunisantanna" TargetMode="External"/><Relationship Id="rId21" Type="http://schemas.openxmlformats.org/officeDocument/2006/relationships/hyperlink" Target="https://observandoosrios.sosma.org.br/grupo/481/voluntarios-ype" TargetMode="External"/><Relationship Id="rId34" Type="http://schemas.openxmlformats.org/officeDocument/2006/relationships/hyperlink" Target="https://observandoosrios.sosma.org.br/grupo/504/parque-feitico-da-vila-" TargetMode="External"/><Relationship Id="rId42" Type="http://schemas.openxmlformats.org/officeDocument/2006/relationships/hyperlink" Target="https://observandoosrios.sosma.org.br/grupo/1324/uniso-bio" TargetMode="External"/><Relationship Id="rId47" Type="http://schemas.openxmlformats.org/officeDocument/2006/relationships/table" Target="../tables/table2.xml"/><Relationship Id="rId7" Type="http://schemas.openxmlformats.org/officeDocument/2006/relationships/hyperlink" Target="https://observandoosrios.sosma.org.br/grupo/495/voluntarios-ype-campinas-1-" TargetMode="External"/><Relationship Id="rId2" Type="http://schemas.openxmlformats.org/officeDocument/2006/relationships/hyperlink" Target="https://observandoosrios.sosma.org.br/grupo/1328/seu-onofre" TargetMode="External"/><Relationship Id="rId16" Type="http://schemas.openxmlformats.org/officeDocument/2006/relationships/hyperlink" Target="https://observandoosrios.sosma.org.br/grupo/476/acao-ecologica-i" TargetMode="External"/><Relationship Id="rId29" Type="http://schemas.openxmlformats.org/officeDocument/2006/relationships/hyperlink" Target="https://observandoosrios.sosma.org.br/grupo/386/colegio-mater-dei" TargetMode="External"/><Relationship Id="rId1" Type="http://schemas.openxmlformats.org/officeDocument/2006/relationships/hyperlink" Target="https://observandoosrios.sosma.org.br/grupo/24/voluntarios-ype-1" TargetMode="External"/><Relationship Id="rId6" Type="http://schemas.openxmlformats.org/officeDocument/2006/relationships/hyperlink" Target="https://observandoosrios.sosma.org.br/grupo/1341/voluntarios-ype-campinas" TargetMode="External"/><Relationship Id="rId11" Type="http://schemas.openxmlformats.org/officeDocument/2006/relationships/hyperlink" Target="https://observandoosrios.sosma.org.br/grupo/1318/observando-o-rio-do-peixe" TargetMode="External"/><Relationship Id="rId24" Type="http://schemas.openxmlformats.org/officeDocument/2006/relationships/hyperlink" Target="https://observandoosrios.sosma.org.br/grupo/1290/a-voz-dos-rios" TargetMode="External"/><Relationship Id="rId32" Type="http://schemas.openxmlformats.org/officeDocument/2006/relationships/hyperlink" Target="https://observandoosrios.sosma.org.br/grupo/1272/insper-1" TargetMode="External"/><Relationship Id="rId37" Type="http://schemas.openxmlformats.org/officeDocument/2006/relationships/hyperlink" Target="https://observandoosrios.sosma.org.br/grupo/1329/sesc-interlagos" TargetMode="External"/><Relationship Id="rId40" Type="http://schemas.openxmlformats.org/officeDocument/2006/relationships/hyperlink" Target="https://observandoosrios.sosma.org.br/grupo/529/unisa" TargetMode="External"/><Relationship Id="rId45" Type="http://schemas.openxmlformats.org/officeDocument/2006/relationships/hyperlink" Target="https://observandoosrios.sosma.org.br/grupo/457/rotary-suzano-e-amigos-2" TargetMode="External"/><Relationship Id="rId5" Type="http://schemas.openxmlformats.org/officeDocument/2006/relationships/hyperlink" Target="https://observandoosrios.sosma.org.br/grupo/508/emef-padre-jose-vieira-narciso-ehrenberg" TargetMode="External"/><Relationship Id="rId15" Type="http://schemas.openxmlformats.org/officeDocument/2006/relationships/hyperlink" Target="https://observandoosrios.sosma.org.br/grupo/1327/remo-piracicaba-" TargetMode="External"/><Relationship Id="rId23" Type="http://schemas.openxmlformats.org/officeDocument/2006/relationships/hyperlink" Target="https://observandoosrios.sosma.org.br/grupo/491/biguaprojeto-iph-indice-de-poluentes-hidricos" TargetMode="External"/><Relationship Id="rId28" Type="http://schemas.openxmlformats.org/officeDocument/2006/relationships/hyperlink" Target="https://observandoosrios.sosma.org.br/grupo/513/colegio-eag" TargetMode="External"/><Relationship Id="rId36" Type="http://schemas.openxmlformats.org/officeDocument/2006/relationships/hyperlink" Target="https://observandoosrios.sosma.org.br/grupo/67/parque-mboi-mirim" TargetMode="External"/><Relationship Id="rId10" Type="http://schemas.openxmlformats.org/officeDocument/2006/relationships/hyperlink" Target="https://observandoosrios.sosma.org.br/grupo/1245/equipe-observando-os-rios-itaquaquecetuba" TargetMode="External"/><Relationship Id="rId19" Type="http://schemas.openxmlformats.org/officeDocument/2006/relationships/hyperlink" Target="https://observandoosrios.sosma.org.br/grupo/498/ge-tapera-2" TargetMode="External"/><Relationship Id="rId31" Type="http://schemas.openxmlformats.org/officeDocument/2006/relationships/hyperlink" Target="https://observandoosrios.sosma.org.br/grupo/66/emef-fazenda-da-juta" TargetMode="External"/><Relationship Id="rId44" Type="http://schemas.openxmlformats.org/officeDocument/2006/relationships/hyperlink" Target="https://observandoosrios.sosma.org.br/grupo/409/colegio-rio-branco-cotia" TargetMode="External"/><Relationship Id="rId4" Type="http://schemas.openxmlformats.org/officeDocument/2006/relationships/hyperlink" Target="https://observandoosrios.sosma.org.br/grupo/444/projeto-observando-o-ribeirao-cabreuva" TargetMode="External"/><Relationship Id="rId9" Type="http://schemas.openxmlformats.org/officeDocument/2006/relationships/hyperlink" Target="https://observandoosrios.sosma.org.br/grupo/542/bipi-biblioteca-popular-de-itaquaciara-dona-nelida" TargetMode="External"/><Relationship Id="rId14" Type="http://schemas.openxmlformats.org/officeDocument/2006/relationships/hyperlink" Target="https://observandoosrios.sosma.org.br/grupo/1243/equipe-observando-os-rios-mogi-das-cruzes-2" TargetMode="External"/><Relationship Id="rId22" Type="http://schemas.openxmlformats.org/officeDocument/2006/relationships/hyperlink" Target="https://observandoosrios.sosma.org.br/grupo/540/rio-comprido--ufabc" TargetMode="External"/><Relationship Id="rId27" Type="http://schemas.openxmlformats.org/officeDocument/2006/relationships/hyperlink" Target="https://observandoosrios.sosma.org.br/grupo/489/associacao-aclimacao" TargetMode="External"/><Relationship Id="rId30" Type="http://schemas.openxmlformats.org/officeDocument/2006/relationships/hyperlink" Target="https://observandoosrios.sosma.org.br/grupo/516/colegio-objetivo-luis-gois" TargetMode="External"/><Relationship Id="rId35" Type="http://schemas.openxmlformats.org/officeDocument/2006/relationships/hyperlink" Target="https://observandoosrios.sosma.org.br/grupo/384/parque-linear-jaguare" TargetMode="External"/><Relationship Id="rId43" Type="http://schemas.openxmlformats.org/officeDocument/2006/relationships/hyperlink" Target="https://observandoosrios.sosma.org.br/grupo/1244/equipe-observando-os-rios-suzano" TargetMode="External"/><Relationship Id="rId8" Type="http://schemas.openxmlformats.org/officeDocument/2006/relationships/hyperlink" Target="https://observandoosrios.sosma.org.br/grupo/1246/observando-o-tiete-guarulhos" TargetMode="External"/><Relationship Id="rId3" Type="http://schemas.openxmlformats.org/officeDocument/2006/relationships/hyperlink" Target="https://observandoosrios.sosma.org.br/grupo/490/sesi-barra-bonita" TargetMode="External"/><Relationship Id="rId12" Type="http://schemas.openxmlformats.org/officeDocument/2006/relationships/hyperlink" Target="https://observandoosrios.sosma.org.br/grupo/168/em-cora-coralina" TargetMode="External"/><Relationship Id="rId17" Type="http://schemas.openxmlformats.org/officeDocument/2006/relationships/hyperlink" Target="https://observandoosrios.sosma.org.br/grupo/482/acao-ecologica-ii" TargetMode="External"/><Relationship Id="rId25" Type="http://schemas.openxmlformats.org/officeDocument/2006/relationships/hyperlink" Target="https://observandoosrios.sosma.org.br/grupo/239/a-voz-dos-rios-2" TargetMode="External"/><Relationship Id="rId33" Type="http://schemas.openxmlformats.org/officeDocument/2006/relationships/hyperlink" Target="https://observandoosrios.sosma.org.br/grupo/422/moradores-do-riacho-agua-podre" TargetMode="External"/><Relationship Id="rId38" Type="http://schemas.openxmlformats.org/officeDocument/2006/relationships/hyperlink" Target="https://observandoosrios.sosma.org.br/grupo/1331/unifesp" TargetMode="External"/><Relationship Id="rId46" Type="http://schemas.openxmlformats.org/officeDocument/2006/relationships/printerSettings" Target="../printerSettings/printerSettings2.bin"/><Relationship Id="rId20" Type="http://schemas.openxmlformats.org/officeDocument/2006/relationships/hyperlink" Target="https://observandoosrios.sosma.org.br/grupo/496/voluntarios-ype" TargetMode="External"/><Relationship Id="rId41" Type="http://schemas.openxmlformats.org/officeDocument/2006/relationships/hyperlink" Target="https://observandoosrios.sosma.org.br/grupo/534/rea-unesp-sorocaba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ndoosrios.sosma.org.br/grupo/1244/equipe-observando-os-rios-suzano" TargetMode="External"/><Relationship Id="rId3" Type="http://schemas.openxmlformats.org/officeDocument/2006/relationships/hyperlink" Target="https://observandoosrios.sosma.org.br/grupo/1245/equipe-observando-os-rios-itaquaquecetuba" TargetMode="External"/><Relationship Id="rId7" Type="http://schemas.openxmlformats.org/officeDocument/2006/relationships/hyperlink" Target="https://observandoosrios.sosma.org.br/grupo/212/unifespunisantanna" TargetMode="External"/><Relationship Id="rId2" Type="http://schemas.openxmlformats.org/officeDocument/2006/relationships/hyperlink" Target="https://observandoosrios.sosma.org.br/grupo/1246/observando-o-tiete-guarulhos" TargetMode="External"/><Relationship Id="rId1" Type="http://schemas.openxmlformats.org/officeDocument/2006/relationships/hyperlink" Target="https://observandoosrios.sosma.org.br/grupo/490/sesi-barra-bonita" TargetMode="External"/><Relationship Id="rId6" Type="http://schemas.openxmlformats.org/officeDocument/2006/relationships/hyperlink" Target="https://observandoosrios.sosma.org.br/grupo/498/ge-tapera-2" TargetMode="External"/><Relationship Id="rId5" Type="http://schemas.openxmlformats.org/officeDocument/2006/relationships/hyperlink" Target="https://observandoosrios.sosma.org.br/grupo/1243/equipe-observando-os-rios-mogi-das-cruzes-2" TargetMode="External"/><Relationship Id="rId4" Type="http://schemas.openxmlformats.org/officeDocument/2006/relationships/hyperlink" Target="https://observandoosrios.sosma.org.br/grupo/1242/equipe-obervando-os-rios-mogi-das-cruzes-1" TargetMode="External"/><Relationship Id="rId9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4E11-C0D3-439B-941B-0ECA22B433E2}">
  <dimension ref="B2:P61"/>
  <sheetViews>
    <sheetView topLeftCell="E1" zoomScaleNormal="100" workbookViewId="0">
      <selection activeCell="F13" sqref="F13"/>
    </sheetView>
  </sheetViews>
  <sheetFormatPr defaultRowHeight="15" x14ac:dyDescent="0.25"/>
  <cols>
    <col min="2" max="2" width="12" style="4" customWidth="1"/>
    <col min="3" max="3" width="48.5703125" style="4" bestFit="1" customWidth="1"/>
    <col min="4" max="4" width="39.140625" style="4" bestFit="1" customWidth="1"/>
    <col min="5" max="5" width="13.140625" style="4" customWidth="1"/>
    <col min="6" max="6" width="18.42578125" style="4" bestFit="1" customWidth="1"/>
    <col min="7" max="7" width="11.85546875" style="4" customWidth="1"/>
    <col min="8" max="8" width="18.7109375" style="4" customWidth="1"/>
    <col min="9" max="9" width="6.7109375" style="4" customWidth="1"/>
    <col min="10" max="10" width="9.140625" style="4"/>
    <col min="11" max="11" width="10.85546875" style="4" bestFit="1" customWidth="1"/>
    <col min="12" max="12" width="4.7109375" style="4" customWidth="1"/>
    <col min="13" max="13" width="28.7109375" style="4" bestFit="1" customWidth="1"/>
    <col min="14" max="14" width="18.42578125" style="4" bestFit="1" customWidth="1"/>
    <col min="15" max="15" width="7.42578125" style="4" customWidth="1"/>
    <col min="16" max="16" width="16.140625" style="4" bestFit="1" customWidth="1"/>
  </cols>
  <sheetData>
    <row r="2" spans="2:16" x14ac:dyDescent="0.25">
      <c r="B2" s="295" t="s">
        <v>323</v>
      </c>
      <c r="C2" s="295"/>
      <c r="D2" s="295"/>
      <c r="E2" s="295"/>
      <c r="G2" s="296" t="s">
        <v>336</v>
      </c>
      <c r="H2" s="296"/>
      <c r="I2" s="296"/>
      <c r="K2" s="263" t="s">
        <v>147</v>
      </c>
      <c r="L2" s="263" t="s">
        <v>149</v>
      </c>
      <c r="M2" s="263" t="s">
        <v>156</v>
      </c>
      <c r="N2" s="263" t="s">
        <v>150</v>
      </c>
      <c r="O2" s="263" t="s">
        <v>148</v>
      </c>
      <c r="P2" s="263" t="s">
        <v>157</v>
      </c>
    </row>
    <row r="3" spans="2:16" ht="25.5" x14ac:dyDescent="0.25">
      <c r="B3" s="255" t="s">
        <v>0</v>
      </c>
      <c r="C3" s="255" t="s">
        <v>1</v>
      </c>
      <c r="D3" s="255" t="s">
        <v>3</v>
      </c>
      <c r="E3" s="256" t="s">
        <v>155</v>
      </c>
      <c r="G3" s="22" t="s">
        <v>139</v>
      </c>
      <c r="H3" s="23" t="s">
        <v>140</v>
      </c>
      <c r="I3" s="20" t="s">
        <v>137</v>
      </c>
      <c r="K3" s="264">
        <v>24</v>
      </c>
      <c r="L3" s="264">
        <v>41</v>
      </c>
      <c r="M3" s="264" t="s">
        <v>315</v>
      </c>
      <c r="N3" s="264">
        <v>10</v>
      </c>
      <c r="O3" s="264">
        <v>46</v>
      </c>
      <c r="P3" s="264">
        <v>387</v>
      </c>
    </row>
    <row r="4" spans="2:16" x14ac:dyDescent="0.25">
      <c r="B4" s="257" t="s">
        <v>9</v>
      </c>
      <c r="C4" s="258" t="s">
        <v>10</v>
      </c>
      <c r="D4" s="257" t="s">
        <v>12</v>
      </c>
      <c r="E4" s="20" t="s">
        <v>5</v>
      </c>
      <c r="G4" s="40" t="s">
        <v>142</v>
      </c>
      <c r="H4" s="41">
        <v>0</v>
      </c>
      <c r="I4" s="42">
        <v>0</v>
      </c>
    </row>
    <row r="5" spans="2:16" x14ac:dyDescent="0.25">
      <c r="B5" s="257" t="s">
        <v>261</v>
      </c>
      <c r="C5" s="259" t="s">
        <v>262</v>
      </c>
      <c r="D5" s="257" t="s">
        <v>16</v>
      </c>
      <c r="E5" s="20" t="s">
        <v>5</v>
      </c>
      <c r="G5" s="43" t="s">
        <v>143</v>
      </c>
      <c r="H5" s="24">
        <v>1</v>
      </c>
      <c r="I5" s="25">
        <v>1.8181818181818181E-2</v>
      </c>
    </row>
    <row r="6" spans="2:16" x14ac:dyDescent="0.25">
      <c r="B6" s="257" t="s">
        <v>160</v>
      </c>
      <c r="C6" s="258" t="s">
        <v>161</v>
      </c>
      <c r="D6" s="257" t="s">
        <v>163</v>
      </c>
      <c r="E6" s="20" t="s">
        <v>4</v>
      </c>
      <c r="G6" s="44" t="s">
        <v>144</v>
      </c>
      <c r="H6" s="26">
        <v>34</v>
      </c>
      <c r="I6" s="27">
        <v>0.61799999999999999</v>
      </c>
    </row>
    <row r="7" spans="2:16" x14ac:dyDescent="0.25">
      <c r="B7" s="257" t="s">
        <v>17</v>
      </c>
      <c r="C7" s="258" t="s">
        <v>18</v>
      </c>
      <c r="D7" s="257" t="s">
        <v>16</v>
      </c>
      <c r="E7" s="20" t="s">
        <v>5</v>
      </c>
      <c r="G7" s="45" t="s">
        <v>145</v>
      </c>
      <c r="H7" s="28">
        <v>15</v>
      </c>
      <c r="I7" s="29">
        <v>0.27300000000000002</v>
      </c>
    </row>
    <row r="8" spans="2:16" x14ac:dyDescent="0.25">
      <c r="B8" s="257" t="s">
        <v>113</v>
      </c>
      <c r="C8" s="258" t="s">
        <v>24</v>
      </c>
      <c r="D8" s="257" t="s">
        <v>116</v>
      </c>
      <c r="E8" s="20" t="s">
        <v>5</v>
      </c>
      <c r="G8" s="30" t="s">
        <v>146</v>
      </c>
      <c r="H8" s="30">
        <v>5</v>
      </c>
      <c r="I8" s="31">
        <v>9.0909090909090912E-2</v>
      </c>
    </row>
    <row r="9" spans="2:16" x14ac:dyDescent="0.25">
      <c r="B9" s="257" t="s">
        <v>26</v>
      </c>
      <c r="C9" s="258" t="s">
        <v>114</v>
      </c>
      <c r="D9" s="257" t="s">
        <v>167</v>
      </c>
      <c r="E9" s="20" t="s">
        <v>5</v>
      </c>
      <c r="G9" s="21" t="s">
        <v>138</v>
      </c>
      <c r="H9" s="21">
        <v>55</v>
      </c>
      <c r="I9" s="32">
        <v>0.99999999999999989</v>
      </c>
    </row>
    <row r="10" spans="2:16" x14ac:dyDescent="0.25">
      <c r="B10" s="257" t="s">
        <v>26</v>
      </c>
      <c r="C10" s="258" t="s">
        <v>165</v>
      </c>
      <c r="D10" s="257" t="s">
        <v>230</v>
      </c>
      <c r="E10" s="20" t="s">
        <v>5</v>
      </c>
    </row>
    <row r="11" spans="2:16" x14ac:dyDescent="0.25">
      <c r="B11" s="257" t="s">
        <v>26</v>
      </c>
      <c r="C11" s="258" t="s">
        <v>169</v>
      </c>
      <c r="D11" s="257" t="s">
        <v>29</v>
      </c>
      <c r="E11" s="20" t="s">
        <v>5</v>
      </c>
    </row>
    <row r="12" spans="2:16" x14ac:dyDescent="0.25">
      <c r="B12" s="257" t="s">
        <v>117</v>
      </c>
      <c r="C12" s="258" t="s">
        <v>27</v>
      </c>
      <c r="D12" s="257" t="s">
        <v>120</v>
      </c>
      <c r="E12" s="20" t="s">
        <v>5</v>
      </c>
    </row>
    <row r="13" spans="2:16" x14ac:dyDescent="0.25">
      <c r="B13" s="257" t="s">
        <v>117</v>
      </c>
      <c r="C13" s="259" t="s">
        <v>263</v>
      </c>
      <c r="D13" s="257" t="s">
        <v>264</v>
      </c>
      <c r="E13" s="20" t="s">
        <v>4</v>
      </c>
    </row>
    <row r="14" spans="2:16" x14ac:dyDescent="0.25">
      <c r="B14" s="257" t="s">
        <v>265</v>
      </c>
      <c r="C14" s="259" t="s">
        <v>266</v>
      </c>
      <c r="D14" s="257" t="s">
        <v>267</v>
      </c>
      <c r="E14" s="20" t="s">
        <v>4</v>
      </c>
    </row>
    <row r="15" spans="2:16" x14ac:dyDescent="0.25">
      <c r="B15" s="257" t="s">
        <v>32</v>
      </c>
      <c r="C15" s="258" t="s">
        <v>33</v>
      </c>
      <c r="D15" s="257" t="s">
        <v>16</v>
      </c>
      <c r="E15" s="20" t="s">
        <v>4</v>
      </c>
    </row>
    <row r="16" spans="2:16" ht="26.25" x14ac:dyDescent="0.25">
      <c r="B16" s="257" t="s">
        <v>36</v>
      </c>
      <c r="C16" s="258" t="s">
        <v>37</v>
      </c>
      <c r="D16" s="257" t="s">
        <v>39</v>
      </c>
      <c r="E16" s="20" t="s">
        <v>5</v>
      </c>
    </row>
    <row r="17" spans="2:5" ht="26.25" x14ac:dyDescent="0.25">
      <c r="B17" s="257" t="s">
        <v>40</v>
      </c>
      <c r="C17" s="258" t="s">
        <v>41</v>
      </c>
      <c r="D17" s="257" t="s">
        <v>16</v>
      </c>
      <c r="E17" s="20" t="s">
        <v>4</v>
      </c>
    </row>
    <row r="18" spans="2:5" x14ac:dyDescent="0.25">
      <c r="B18" s="257" t="s">
        <v>176</v>
      </c>
      <c r="C18" s="258" t="s">
        <v>177</v>
      </c>
      <c r="D18" s="257" t="s">
        <v>179</v>
      </c>
      <c r="E18" s="20" t="s">
        <v>5</v>
      </c>
    </row>
    <row r="19" spans="2:5" x14ac:dyDescent="0.25">
      <c r="B19" s="257" t="s">
        <v>121</v>
      </c>
      <c r="C19" s="258" t="s">
        <v>122</v>
      </c>
      <c r="D19" s="257" t="s">
        <v>125</v>
      </c>
      <c r="E19" s="20" t="s">
        <v>5</v>
      </c>
    </row>
    <row r="20" spans="2:5" ht="26.25" x14ac:dyDescent="0.25">
      <c r="B20" s="257" t="s">
        <v>268</v>
      </c>
      <c r="C20" s="258" t="s">
        <v>304</v>
      </c>
      <c r="D20" s="257" t="s">
        <v>16</v>
      </c>
      <c r="E20" s="20" t="s">
        <v>5</v>
      </c>
    </row>
    <row r="21" spans="2:5" ht="26.25" x14ac:dyDescent="0.25">
      <c r="B21" s="257" t="s">
        <v>268</v>
      </c>
      <c r="C21" s="258" t="s">
        <v>270</v>
      </c>
      <c r="D21" s="257" t="s">
        <v>16</v>
      </c>
      <c r="E21" s="20" t="s">
        <v>4</v>
      </c>
    </row>
    <row r="22" spans="2:5" x14ac:dyDescent="0.25">
      <c r="B22" s="257" t="s">
        <v>54</v>
      </c>
      <c r="C22" s="258" t="s">
        <v>182</v>
      </c>
      <c r="D22" s="257" t="s">
        <v>184</v>
      </c>
      <c r="E22" s="20" t="s">
        <v>5</v>
      </c>
    </row>
    <row r="23" spans="2:5" ht="26.25" x14ac:dyDescent="0.25">
      <c r="B23" s="257" t="s">
        <v>126</v>
      </c>
      <c r="C23" s="258" t="s">
        <v>127</v>
      </c>
      <c r="D23" s="257" t="s">
        <v>272</v>
      </c>
      <c r="E23" s="20" t="s">
        <v>5</v>
      </c>
    </row>
    <row r="24" spans="2:5" ht="26.25" x14ac:dyDescent="0.25">
      <c r="B24" s="257" t="s">
        <v>126</v>
      </c>
      <c r="C24" s="258" t="s">
        <v>130</v>
      </c>
      <c r="D24" s="257" t="s">
        <v>126</v>
      </c>
      <c r="E24" s="20" t="s">
        <v>5</v>
      </c>
    </row>
    <row r="25" spans="2:5" x14ac:dyDescent="0.25">
      <c r="B25" s="257" t="s">
        <v>63</v>
      </c>
      <c r="C25" s="258" t="s">
        <v>64</v>
      </c>
      <c r="D25" s="257" t="s">
        <v>275</v>
      </c>
      <c r="E25" s="20" t="s">
        <v>6</v>
      </c>
    </row>
    <row r="26" spans="2:5" x14ac:dyDescent="0.25">
      <c r="B26" s="260" t="s">
        <v>63</v>
      </c>
      <c r="C26" s="258" t="s">
        <v>66</v>
      </c>
      <c r="D26" s="257" t="s">
        <v>16</v>
      </c>
      <c r="E26" s="20" t="s">
        <v>5</v>
      </c>
    </row>
    <row r="27" spans="2:5" x14ac:dyDescent="0.25">
      <c r="B27" s="257" t="s">
        <v>63</v>
      </c>
      <c r="C27" s="258" t="s">
        <v>68</v>
      </c>
      <c r="D27" s="257" t="s">
        <v>69</v>
      </c>
      <c r="E27" s="20" t="s">
        <v>5</v>
      </c>
    </row>
    <row r="28" spans="2:5" x14ac:dyDescent="0.25">
      <c r="B28" s="257" t="s">
        <v>63</v>
      </c>
      <c r="C28" s="258" t="s">
        <v>68</v>
      </c>
      <c r="D28" s="257" t="s">
        <v>69</v>
      </c>
      <c r="E28" s="20" t="s">
        <v>5</v>
      </c>
    </row>
    <row r="29" spans="2:5" ht="26.25" x14ac:dyDescent="0.25">
      <c r="B29" s="257" t="s">
        <v>277</v>
      </c>
      <c r="C29" s="258" t="s">
        <v>278</v>
      </c>
      <c r="D29" s="257" t="s">
        <v>16</v>
      </c>
      <c r="E29" s="20" t="s">
        <v>4</v>
      </c>
    </row>
    <row r="30" spans="2:5" x14ac:dyDescent="0.25">
      <c r="B30" s="257" t="s">
        <v>192</v>
      </c>
      <c r="C30" s="258" t="s">
        <v>193</v>
      </c>
      <c r="D30" s="257" t="s">
        <v>195</v>
      </c>
      <c r="E30" s="20" t="s">
        <v>4</v>
      </c>
    </row>
    <row r="31" spans="2:5" ht="26.25" x14ac:dyDescent="0.25">
      <c r="B31" s="257" t="s">
        <v>279</v>
      </c>
      <c r="C31" s="258" t="s">
        <v>280</v>
      </c>
      <c r="D31" s="257" t="s">
        <v>283</v>
      </c>
      <c r="E31" s="20" t="s">
        <v>7</v>
      </c>
    </row>
    <row r="32" spans="2:5" ht="39" x14ac:dyDescent="0.25">
      <c r="B32" s="257" t="s">
        <v>284</v>
      </c>
      <c r="C32" s="259" t="s">
        <v>285</v>
      </c>
      <c r="D32" s="257" t="s">
        <v>286</v>
      </c>
      <c r="E32" s="20" t="s">
        <v>5</v>
      </c>
    </row>
    <row r="33" spans="2:6" x14ac:dyDescent="0.25">
      <c r="B33" s="257" t="s">
        <v>71</v>
      </c>
      <c r="C33" s="258" t="s">
        <v>72</v>
      </c>
      <c r="D33" s="257" t="s">
        <v>77</v>
      </c>
      <c r="E33" s="20" t="s">
        <v>7</v>
      </c>
    </row>
    <row r="34" spans="2:6" x14ac:dyDescent="0.25">
      <c r="B34" s="257" t="s">
        <v>71</v>
      </c>
      <c r="C34" s="258" t="s">
        <v>75</v>
      </c>
      <c r="D34" s="257" t="s">
        <v>77</v>
      </c>
      <c r="E34" s="20" t="s">
        <v>7</v>
      </c>
    </row>
    <row r="35" spans="2:6" x14ac:dyDescent="0.25">
      <c r="B35" s="257" t="s">
        <v>71</v>
      </c>
      <c r="C35" s="258" t="s">
        <v>78</v>
      </c>
      <c r="D35" s="257" t="s">
        <v>77</v>
      </c>
      <c r="E35" s="20" t="s">
        <v>7</v>
      </c>
    </row>
    <row r="36" spans="2:6" x14ac:dyDescent="0.25">
      <c r="B36" s="257" t="s">
        <v>71</v>
      </c>
      <c r="C36" s="258" t="s">
        <v>234</v>
      </c>
      <c r="D36" s="257" t="s">
        <v>287</v>
      </c>
      <c r="E36" s="20" t="s">
        <v>5</v>
      </c>
    </row>
    <row r="37" spans="2:6" x14ac:dyDescent="0.25">
      <c r="B37" s="257" t="s">
        <v>71</v>
      </c>
      <c r="C37" s="259" t="s">
        <v>288</v>
      </c>
      <c r="D37" s="257" t="s">
        <v>289</v>
      </c>
      <c r="E37" s="20" t="s">
        <v>5</v>
      </c>
    </row>
    <row r="38" spans="2:6" x14ac:dyDescent="0.25">
      <c r="B38" s="257" t="s">
        <v>71</v>
      </c>
      <c r="C38" s="258" t="s">
        <v>237</v>
      </c>
      <c r="D38" s="257" t="s">
        <v>290</v>
      </c>
      <c r="E38" s="20" t="s">
        <v>4</v>
      </c>
    </row>
    <row r="39" spans="2:6" x14ac:dyDescent="0.25">
      <c r="B39" s="257" t="s">
        <v>71</v>
      </c>
      <c r="C39" s="258" t="s">
        <v>83</v>
      </c>
      <c r="D39" s="257" t="s">
        <v>151</v>
      </c>
      <c r="E39" s="20" t="s">
        <v>5</v>
      </c>
      <c r="F39"/>
    </row>
    <row r="40" spans="2:6" x14ac:dyDescent="0.25">
      <c r="B40" s="257" t="s">
        <v>71</v>
      </c>
      <c r="C40" s="258" t="s">
        <v>199</v>
      </c>
      <c r="D40" s="257" t="s">
        <v>151</v>
      </c>
      <c r="E40" s="20" t="s">
        <v>5</v>
      </c>
      <c r="F40"/>
    </row>
    <row r="41" spans="2:6" x14ac:dyDescent="0.25">
      <c r="B41" s="257" t="s">
        <v>71</v>
      </c>
      <c r="C41" s="258" t="s">
        <v>291</v>
      </c>
      <c r="D41" s="257" t="s">
        <v>292</v>
      </c>
      <c r="E41" s="20" t="s">
        <v>5</v>
      </c>
      <c r="F41"/>
    </row>
    <row r="42" spans="2:6" x14ac:dyDescent="0.25">
      <c r="B42" s="257" t="s">
        <v>71</v>
      </c>
      <c r="C42" s="258" t="s">
        <v>293</v>
      </c>
      <c r="D42" s="257" t="s">
        <v>294</v>
      </c>
      <c r="E42" s="20" t="s">
        <v>4</v>
      </c>
    </row>
    <row r="43" spans="2:6" x14ac:dyDescent="0.25">
      <c r="B43" s="257" t="s">
        <v>71</v>
      </c>
      <c r="C43" s="258" t="s">
        <v>241</v>
      </c>
      <c r="D43" s="257" t="s">
        <v>295</v>
      </c>
      <c r="E43" s="20" t="s">
        <v>5</v>
      </c>
    </row>
    <row r="44" spans="2:6" x14ac:dyDescent="0.25">
      <c r="B44" s="257" t="s">
        <v>71</v>
      </c>
      <c r="C44" s="258" t="s">
        <v>88</v>
      </c>
      <c r="D44" s="257" t="s">
        <v>151</v>
      </c>
      <c r="E44" s="20" t="s">
        <v>5</v>
      </c>
    </row>
    <row r="45" spans="2:6" x14ac:dyDescent="0.25">
      <c r="B45" s="257" t="s">
        <v>71</v>
      </c>
      <c r="C45" s="258" t="s">
        <v>91</v>
      </c>
      <c r="D45" s="257" t="s">
        <v>93</v>
      </c>
      <c r="E45" s="20" t="s">
        <v>4</v>
      </c>
    </row>
    <row r="46" spans="2:6" x14ac:dyDescent="0.25">
      <c r="B46" s="257" t="s">
        <v>71</v>
      </c>
      <c r="C46" s="259" t="s">
        <v>296</v>
      </c>
      <c r="D46" s="257" t="s">
        <v>297</v>
      </c>
      <c r="E46" s="20" t="s">
        <v>5</v>
      </c>
    </row>
    <row r="47" spans="2:6" x14ac:dyDescent="0.25">
      <c r="B47" s="257" t="s">
        <v>71</v>
      </c>
      <c r="C47" s="258" t="s">
        <v>244</v>
      </c>
      <c r="D47" s="257" t="s">
        <v>246</v>
      </c>
      <c r="E47" s="261" t="s">
        <v>5</v>
      </c>
    </row>
    <row r="48" spans="2:6" x14ac:dyDescent="0.25">
      <c r="B48" s="257" t="s">
        <v>71</v>
      </c>
      <c r="C48" s="258" t="s">
        <v>248</v>
      </c>
      <c r="D48" s="257" t="s">
        <v>250</v>
      </c>
      <c r="E48" s="261" t="s">
        <v>7</v>
      </c>
    </row>
    <row r="49" spans="2:6" x14ac:dyDescent="0.25">
      <c r="B49" s="257" t="s">
        <v>71</v>
      </c>
      <c r="C49" s="258" t="s">
        <v>207</v>
      </c>
      <c r="D49" s="257" t="s">
        <v>209</v>
      </c>
      <c r="E49" s="261" t="s">
        <v>5</v>
      </c>
    </row>
    <row r="50" spans="2:6" x14ac:dyDescent="0.25">
      <c r="B50" s="257" t="s">
        <v>71</v>
      </c>
      <c r="C50" s="258" t="s">
        <v>298</v>
      </c>
      <c r="D50" s="257" t="s">
        <v>299</v>
      </c>
      <c r="E50" s="261" t="s">
        <v>5</v>
      </c>
    </row>
    <row r="51" spans="2:6" x14ac:dyDescent="0.25">
      <c r="B51" s="257" t="s">
        <v>71</v>
      </c>
      <c r="C51" s="258" t="s">
        <v>211</v>
      </c>
      <c r="D51" s="257" t="s">
        <v>213</v>
      </c>
      <c r="E51" s="261" t="s">
        <v>5</v>
      </c>
    </row>
    <row r="52" spans="2:6" x14ac:dyDescent="0.25">
      <c r="B52" s="257" t="s">
        <v>71</v>
      </c>
      <c r="C52" s="258" t="s">
        <v>214</v>
      </c>
      <c r="D52" s="257" t="s">
        <v>300</v>
      </c>
      <c r="E52" s="261" t="s">
        <v>4</v>
      </c>
    </row>
    <row r="53" spans="2:6" x14ac:dyDescent="0.25">
      <c r="B53" s="257" t="s">
        <v>71</v>
      </c>
      <c r="C53" s="258" t="s">
        <v>255</v>
      </c>
      <c r="D53" s="257" t="s">
        <v>16</v>
      </c>
      <c r="E53" s="261" t="s">
        <v>4</v>
      </c>
    </row>
    <row r="54" spans="2:6" x14ac:dyDescent="0.25">
      <c r="B54" s="257" t="s">
        <v>71</v>
      </c>
      <c r="C54" s="258" t="s">
        <v>217</v>
      </c>
      <c r="D54" s="257" t="s">
        <v>202</v>
      </c>
      <c r="E54" s="261" t="s">
        <v>4</v>
      </c>
    </row>
    <row r="55" spans="2:6" x14ac:dyDescent="0.25">
      <c r="B55" s="257" t="s">
        <v>100</v>
      </c>
      <c r="C55" s="258" t="s">
        <v>101</v>
      </c>
      <c r="D55" s="257" t="s">
        <v>103</v>
      </c>
      <c r="E55" s="261" t="s">
        <v>5</v>
      </c>
    </row>
    <row r="56" spans="2:6" x14ac:dyDescent="0.25">
      <c r="B56" s="257" t="s">
        <v>100</v>
      </c>
      <c r="C56" s="258" t="s">
        <v>220</v>
      </c>
      <c r="D56" s="257" t="s">
        <v>222</v>
      </c>
      <c r="E56" s="261" t="s">
        <v>5</v>
      </c>
    </row>
    <row r="57" spans="2:6" x14ac:dyDescent="0.25">
      <c r="B57" s="257" t="s">
        <v>104</v>
      </c>
      <c r="C57" s="258" t="s">
        <v>224</v>
      </c>
      <c r="D57" s="257" t="s">
        <v>16</v>
      </c>
      <c r="E57" s="261" t="s">
        <v>4</v>
      </c>
    </row>
    <row r="58" spans="2:6" x14ac:dyDescent="0.25">
      <c r="B58" s="257" t="s">
        <v>104</v>
      </c>
      <c r="C58" s="262" t="s">
        <v>301</v>
      </c>
      <c r="D58" s="257" t="s">
        <v>109</v>
      </c>
      <c r="E58" s="261" t="s">
        <v>5</v>
      </c>
    </row>
    <row r="61" spans="2:6" x14ac:dyDescent="0.25">
      <c r="F61"/>
    </row>
  </sheetData>
  <mergeCells count="2">
    <mergeCell ref="B2:E2"/>
    <mergeCell ref="G2:I2"/>
  </mergeCells>
  <conditionalFormatting sqref="E4:E58">
    <cfRule type="containsText" dxfId="228" priority="9" operator="containsText" text="Ótima">
      <formula>NOT(ISERROR(SEARCH("Ótima",E4)))</formula>
    </cfRule>
    <cfRule type="containsText" dxfId="227" priority="10" operator="containsText" text="Boa">
      <formula>NOT(ISERROR(SEARCH("Boa",E4)))</formula>
    </cfRule>
    <cfRule type="containsText" dxfId="226" priority="11" operator="containsText" text="Regular">
      <formula>NOT(ISERROR(SEARCH("Regular",E4)))</formula>
    </cfRule>
    <cfRule type="containsText" dxfId="225" priority="12" operator="containsText" text="Ruim">
      <formula>NOT(ISERROR(SEARCH("Ruim",E4)))</formula>
    </cfRule>
    <cfRule type="containsText" dxfId="224" priority="13" operator="containsText" text="Péssima">
      <formula>NOT(ISERROR(SEARCH("Péssima",E4)))</formula>
    </cfRule>
  </conditionalFormatting>
  <hyperlinks>
    <hyperlink ref="C4" r:id="rId1" display="https://observandoosrios.sosma.org.br/grupo/24/voluntarios-ype-1" xr:uid="{F194D155-120F-4D4D-B61E-5D27E4E27792}"/>
    <hyperlink ref="C6" r:id="rId2" display="https://observandoosrios.sosma.org.br/grupo/1328/seu-onofre" xr:uid="{ED7963BD-744F-4C32-AC29-00B48788A1CD}"/>
    <hyperlink ref="C7" r:id="rId3" display="https://observandoosrios.sosma.org.br/grupo/490/sesi-barra-bonita" xr:uid="{092CC23D-B646-4395-92AC-9C6C49BC2D27}"/>
    <hyperlink ref="C8" r:id="rId4" display="https://observandoosrios.sosma.org.br/grupo/1275/equipe-agua-botucatu" xr:uid="{885798C2-F3E2-40F4-903B-6F6481C8E6CB}"/>
    <hyperlink ref="C9" r:id="rId5" display="https://observandoosrios.sosma.org.br/grupo/444/projeto-observando-o-ribeirao-cabreuva" xr:uid="{D61CD673-D19C-4363-871C-CDC39CAB7E99}"/>
    <hyperlink ref="C10" r:id="rId6" display="https://observandoosrios.sosma.org.br/grupo/508/emef-padre-jose-vieira-narciso-ehrenberg" xr:uid="{459B7024-4483-4446-B532-213C666633A7}"/>
    <hyperlink ref="C11" r:id="rId7" display="https://observandoosrios.sosma.org.br/grupo/1341/voluntarios-ype-campinas" xr:uid="{E77E4648-D118-49BA-999A-BC7569356661}"/>
    <hyperlink ref="C12" r:id="rId8" display="https://observandoosrios.sosma.org.br/grupo/495/voluntarios-ype-campinas-1-" xr:uid="{3E69DFB2-422A-4BAC-8472-4A882020BE5C}"/>
    <hyperlink ref="C15" r:id="rId9" display="https://observandoosrios.sosma.org.br/grupo/1246/observando-o-tiete-guarulhos" xr:uid="{9958DBF1-6BD2-497C-AF2C-1E60D496BE97}"/>
    <hyperlink ref="C16" r:id="rId10" display="https://observandoosrios.sosma.org.br/grupo/542/bipi-biblioteca-popular-de-itaquaciara-dona-nelida" xr:uid="{E07F0F90-9BDE-4793-94CE-D7F65C57299E}"/>
    <hyperlink ref="C17" r:id="rId11" display="https://observandoosrios.sosma.org.br/grupo/1245/equipe-observando-os-rios-itaquaquecetuba" xr:uid="{1B1063B3-DA13-4EC2-8F38-55C72DE3665F}"/>
    <hyperlink ref="C18" r:id="rId12" display="https://observandoosrios.sosma.org.br/grupo/1318/observando-o-rio-do-peixe" xr:uid="{F6112F7D-80FA-4E5A-B854-55AC06C998E2}"/>
    <hyperlink ref="C19" r:id="rId13" display="https://observandoosrios.sosma.org.br/grupo/168/em-cora-coralina" xr:uid="{A8DE0CE3-3856-4272-82AF-B14E1954A255}"/>
    <hyperlink ref="C20" r:id="rId14" display="https://observandoosrios.sosma.org.br/grupo/1242/equipe-obervando-os-rios-mogi-das-cruzes-1" xr:uid="{5C152D5A-FD60-40F3-B964-B3538A5463EF}"/>
    <hyperlink ref="C21" r:id="rId15" display="https://observandoosrios.sosma.org.br/grupo/1243/equipe-observando-os-rios-mogi-das-cruzes-2" xr:uid="{E33FC7AD-B34A-4B36-A605-8E06EB7747F0}"/>
    <hyperlink ref="C22" r:id="rId16" display="https://observandoosrios.sosma.org.br/grupo/1327/remo-piracicaba-" xr:uid="{350C2AF0-E405-43E9-9E0B-FB3E147F5222}"/>
    <hyperlink ref="C23" r:id="rId17" display="https://observandoosrios.sosma.org.br/grupo/476/acao-ecologica-i" xr:uid="{7AF4393F-91E6-40CD-A01E-ECE30BD9DA6B}"/>
    <hyperlink ref="C24" r:id="rId18" display="https://observandoosrios.sosma.org.br/grupo/482/acao-ecologica-ii" xr:uid="{2D3F3414-95EB-42D9-8F2B-B35E9B2289AB}"/>
    <hyperlink ref="C25" r:id="rId19" display="https://observandoosrios.sosma.org.br/grupo/493/ge-tapera-215o" xr:uid="{DB9E87B4-711C-47D6-A24A-4BC6C26ADCE1}"/>
    <hyperlink ref="C26" r:id="rId20" display="https://observandoosrios.sosma.org.br/grupo/498/ge-tapera-2" xr:uid="{69313B6D-C380-42FF-B86E-4FF9F7B2BDB3}"/>
    <hyperlink ref="C28" r:id="rId21" display="https://observandoosrios.sosma.org.br/grupo/496/voluntarios-ype" xr:uid="{5DF6CDDC-A10B-4CDD-87B1-B5771C4BF53B}"/>
    <hyperlink ref="C27" r:id="rId22" display="https://observandoosrios.sosma.org.br/grupo/481/voluntarios-ype" xr:uid="{DD1CFEF3-46FE-4F59-965A-78852286F715}"/>
    <hyperlink ref="C29" r:id="rId23" display="https://observandoosrios.sosma.org.br/grupo/245/colegio-pentagono-alphaville" xr:uid="{5DFEB917-785A-49EA-BE79-F4FC9E7E7D6E}"/>
    <hyperlink ref="C30" r:id="rId24" display="https://observandoosrios.sosma.org.br/grupo/540/rio-comprido--ufabc" xr:uid="{50B8EAE2-FC15-428E-95B9-351810FC9500}"/>
    <hyperlink ref="C31" r:id="rId25" display="https://observandoosrios.sosma.org.br/grupo/491/biguaprojeto-iph-indice-de-poluentes-hidricos" xr:uid="{29DAC805-F29C-4EA2-B85C-67EDC4F4E426}"/>
    <hyperlink ref="C33" r:id="rId26" display="https://observandoosrios.sosma.org.br/grupo/1290/a-voz-dos-rios" xr:uid="{359A0816-81E0-4A28-B334-C6301DA1C197}"/>
    <hyperlink ref="C34" r:id="rId27" display="https://observandoosrios.sosma.org.br/grupo/239/a-voz-dos-rios-2" xr:uid="{30F73E73-77A1-4E5C-AA4F-7BC4EAC5E87B}"/>
    <hyperlink ref="C35" r:id="rId28" display="https://observandoosrios.sosma.org.br/grupo/1291/a-voz-dos-rios-3" xr:uid="{8718D493-AC2D-4D9F-8479-F0D2F66AA293}"/>
    <hyperlink ref="C36" r:id="rId29" display="https://observandoosrios.sosma.org.br/grupo/489/associacao-aclimacao" xr:uid="{9682935D-58E4-4316-BE10-7C92CD53CA80}"/>
    <hyperlink ref="C38" r:id="rId30" display="https://observandoosrios.sosma.org.br/grupo/513/colegio-eag" xr:uid="{29B4589F-7CC2-4B9E-B96E-5D6766AFAFFF}"/>
    <hyperlink ref="C39" r:id="rId31" display="https://observandoosrios.sosma.org.br/grupo/386/colegio-mater-dei" xr:uid="{9C924DDF-9AB0-4B7D-8C48-EFD71A17061C}"/>
    <hyperlink ref="C40" r:id="rId32" display="https://observandoosrios.sosma.org.br/grupo/516/colegio-objetivo-luis-gois" xr:uid="{D3A41236-23CD-48CF-8A3E-18499EA54312}"/>
    <hyperlink ref="C41" r:id="rId33" display="https://observandoosrios.sosma.org.br/grupo/225/colegio-pentagono-perdizes" xr:uid="{0496C31F-B646-4560-9BEA-3D38BFF1CB9C}"/>
    <hyperlink ref="C42" r:id="rId34" display="https://observandoosrios.sosma.org.br/grupo/36/colegio-pentagono-morumbi" xr:uid="{70187AA2-A245-4588-B11A-94E7656832A9}"/>
    <hyperlink ref="C43" r:id="rId35" display="https://observandoosrios.sosma.org.br/grupo/66/emef-fazenda-da-juta" xr:uid="{9B67E066-E353-4BF0-B178-C71E30C65BA5}"/>
    <hyperlink ref="C44" r:id="rId36" display="https://observandoosrios.sosma.org.br/grupo/1272/insper-1" xr:uid="{090B79CD-CD77-45F5-B5D9-5F8BCFA86570}"/>
    <hyperlink ref="C45" r:id="rId37" display="https://observandoosrios.sosma.org.br/grupo/422/moradores-do-riacho-agua-podre" xr:uid="{3ECCACD4-656D-4045-9802-D92C82F04637}"/>
    <hyperlink ref="C47" r:id="rId38" display="https://observandoosrios.sosma.org.br/grupo/504/parque-feitico-da-vila-" xr:uid="{E6D781B8-C1F2-4AE3-8737-35AE1E030604}"/>
    <hyperlink ref="C48" r:id="rId39" display="https://observandoosrios.sosma.org.br/grupo/384/parque-linear-jaguare" xr:uid="{AD1E38CE-8F3E-484B-8C59-F2F4036A7009}"/>
    <hyperlink ref="C49" r:id="rId40" display="https://observandoosrios.sosma.org.br/grupo/67/parque-mboi-mirim" xr:uid="{5810BEBF-6573-4095-BF38-D65A813AD48E}"/>
    <hyperlink ref="C50" r:id="rId41" display="https://observandoosrios.sosma.org.br/grupo/65/parque-santo-dias" xr:uid="{5C926AA7-71BD-4245-9E6C-EAF5E459F5AE}"/>
    <hyperlink ref="C51" r:id="rId42" display="https://observandoosrios.sosma.org.br/grupo/1329/sesc-interlagos" xr:uid="{C03C016D-64DE-442A-BE25-90208451477B}"/>
    <hyperlink ref="C52" r:id="rId43" display="https://observandoosrios.sosma.org.br/grupo/1331/unifesp" xr:uid="{8D7F1E62-08D0-47D7-8B91-4B6C951B5C84}"/>
    <hyperlink ref="C53" r:id="rId44" display="https://observandoosrios.sosma.org.br/grupo/212/unifespunisantanna" xr:uid="{C5D6C153-1078-42BF-A281-50FA7492A122}"/>
    <hyperlink ref="C54" r:id="rId45" display="https://observandoosrios.sosma.org.br/grupo/529/unisa" xr:uid="{FADB56E2-F048-46BD-A1DA-05F69484B6E0}"/>
    <hyperlink ref="C55" r:id="rId46" display="https://observandoosrios.sosma.org.br/grupo/534/rea-unesp-sorocaba" xr:uid="{60929799-22D0-4566-A4F7-59CB88C1631F}"/>
    <hyperlink ref="C56" r:id="rId47" display="https://observandoosrios.sosma.org.br/grupo/1324/uniso-bio" xr:uid="{7E83F914-FE93-42E2-9C9D-102122942E84}"/>
    <hyperlink ref="C57" r:id="rId48" display="https://observandoosrios.sosma.org.br/grupo/1244/equipe-observando-os-rios-suzano" xr:uid="{0207F734-A215-4229-B517-F9E1674E9FDE}"/>
    <hyperlink ref="C5" r:id="rId49" display="https://observandoosrios.sosma.org.br/grupo/1378/clube-da-arvore-aracatuba" xr:uid="{CA24FA46-7560-479B-BE6F-A410BF986452}"/>
    <hyperlink ref="C13" r:id="rId50" display="https://observandoosrios.sosma.org.br/grupo/1361/fatec-cotia" xr:uid="{510766A5-67D0-40CA-9CAA-39561AF95D80}"/>
    <hyperlink ref="C14" r:id="rId51" display="https://observandoosrios.sosma.org.br/grupo/502/seae-sociedade-ecologica-amigos-de-embu" xr:uid="{4EEB2903-F9D6-4CC9-AD75-6AF09C003780}"/>
    <hyperlink ref="C32" r:id="rId52" display="https://observandoosrios.sosma.org.br/grupo/479/salve-o-rio-sao-lourenco" xr:uid="{FC569E73-AD85-462A-8880-F24990B9B47C}"/>
    <hyperlink ref="C37" r:id="rId53" display="https://observandoosrios.sosma.org.br/grupo/2/becon-school-parque-severo-gomes" xr:uid="{CEF7AA0A-05CE-408D-BE72-AD3300465D93}"/>
    <hyperlink ref="C46" r:id="rId54" display="https://observandoosrios.sosma.org.br/grupo/1367/parque-da-fonte-do-peabiru" xr:uid="{FB550BFF-9269-4208-AAEB-09E0AFB5ABD1}"/>
    <hyperlink ref="C58" r:id="rId55" display="https://observandoosrios.sosma.org.br/grupo/457/rotary-suzano-e-amigos-2" xr:uid="{A49B04A7-6EC4-4656-A503-1BB4F02C038F}"/>
  </hyperlinks>
  <pageMargins left="0.511811024" right="0.511811024" top="0.78740157499999996" bottom="0.78740157499999996" header="0.31496062000000002" footer="0.31496062000000002"/>
  <pageSetup paperSize="9" orientation="portrait" r:id="rId56"/>
  <tableParts count="1">
    <tablePart r:id="rId5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3"/>
  <sheetViews>
    <sheetView topLeftCell="H31" workbookViewId="0">
      <selection activeCell="N4" sqref="N4:N48"/>
    </sheetView>
  </sheetViews>
  <sheetFormatPr defaultRowHeight="15" x14ac:dyDescent="0.25"/>
  <cols>
    <col min="2" max="2" width="21.85546875" bestFit="1" customWidth="1"/>
    <col min="3" max="3" width="51.140625" bestFit="1" customWidth="1"/>
    <col min="4" max="4" width="7.85546875" bestFit="1" customWidth="1"/>
    <col min="5" max="5" width="24.7109375" customWidth="1"/>
    <col min="6" max="6" width="15" customWidth="1"/>
    <col min="7" max="7" width="15.42578125" customWidth="1"/>
    <col min="8" max="8" width="9.140625" customWidth="1"/>
    <col min="9" max="9" width="21.85546875" customWidth="1"/>
    <col min="10" max="10" width="51.140625" customWidth="1"/>
    <col min="11" max="11" width="7.85546875" bestFit="1" customWidth="1"/>
    <col min="12" max="12" width="24.7109375" bestFit="1" customWidth="1"/>
    <col min="13" max="13" width="15" bestFit="1" customWidth="1"/>
    <col min="14" max="14" width="15.42578125" bestFit="1" customWidth="1"/>
  </cols>
  <sheetData>
    <row r="2" spans="1:14" x14ac:dyDescent="0.25">
      <c r="B2" s="297" t="s">
        <v>258</v>
      </c>
      <c r="C2" s="298"/>
      <c r="D2" s="298"/>
      <c r="E2" s="298"/>
      <c r="F2" s="298"/>
      <c r="G2" s="298"/>
      <c r="I2" s="297" t="s">
        <v>311</v>
      </c>
      <c r="J2" s="298"/>
      <c r="K2" s="298"/>
      <c r="L2" s="298"/>
      <c r="M2" s="298"/>
      <c r="N2" s="298"/>
    </row>
    <row r="3" spans="1:14" x14ac:dyDescent="0.25">
      <c r="B3" s="3" t="s">
        <v>0</v>
      </c>
      <c r="C3" s="3" t="s">
        <v>1</v>
      </c>
      <c r="D3" s="3" t="s">
        <v>2</v>
      </c>
      <c r="E3" s="3" t="s">
        <v>3</v>
      </c>
      <c r="F3" s="1" t="s">
        <v>8</v>
      </c>
      <c r="G3" s="1" t="s">
        <v>257</v>
      </c>
      <c r="I3" s="3" t="s">
        <v>0</v>
      </c>
      <c r="J3" s="3" t="s">
        <v>1</v>
      </c>
      <c r="K3" s="3" t="s">
        <v>2</v>
      </c>
      <c r="L3" s="3" t="s">
        <v>3</v>
      </c>
      <c r="M3" s="1" t="s">
        <v>8</v>
      </c>
      <c r="N3" s="1" t="s">
        <v>312</v>
      </c>
    </row>
    <row r="4" spans="1:14" x14ac:dyDescent="0.25">
      <c r="A4" s="51"/>
      <c r="B4" s="95" t="s">
        <v>9</v>
      </c>
      <c r="C4" s="97" t="s">
        <v>158</v>
      </c>
      <c r="D4" s="97" t="s">
        <v>11</v>
      </c>
      <c r="E4" s="97" t="s">
        <v>159</v>
      </c>
      <c r="F4" s="93">
        <v>11</v>
      </c>
      <c r="G4" s="101" t="s">
        <v>5</v>
      </c>
      <c r="I4" s="107" t="s">
        <v>9</v>
      </c>
      <c r="J4" s="110" t="s">
        <v>68</v>
      </c>
      <c r="K4" s="111" t="s">
        <v>11</v>
      </c>
      <c r="L4" s="107" t="s">
        <v>12</v>
      </c>
      <c r="M4" s="114">
        <v>12</v>
      </c>
      <c r="N4" s="102" t="s">
        <v>5</v>
      </c>
    </row>
    <row r="5" spans="1:14" x14ac:dyDescent="0.25">
      <c r="A5" s="51"/>
      <c r="B5" s="95" t="s">
        <v>160</v>
      </c>
      <c r="C5" s="97" t="s">
        <v>161</v>
      </c>
      <c r="D5" s="97" t="s">
        <v>162</v>
      </c>
      <c r="E5" s="97" t="s">
        <v>164</v>
      </c>
      <c r="F5" s="93">
        <v>12</v>
      </c>
      <c r="G5" s="101" t="s">
        <v>4</v>
      </c>
      <c r="I5" s="107" t="s">
        <v>160</v>
      </c>
      <c r="J5" s="110" t="s">
        <v>161</v>
      </c>
      <c r="K5" s="111" t="s">
        <v>162</v>
      </c>
      <c r="L5" s="107" t="s">
        <v>163</v>
      </c>
      <c r="M5" s="114">
        <v>12</v>
      </c>
      <c r="N5" s="102" t="s">
        <v>4</v>
      </c>
    </row>
    <row r="6" spans="1:14" x14ac:dyDescent="0.25">
      <c r="A6" s="51"/>
      <c r="B6" s="96" t="s">
        <v>17</v>
      </c>
      <c r="C6" s="98" t="s">
        <v>18</v>
      </c>
      <c r="D6" s="98" t="s">
        <v>19</v>
      </c>
      <c r="E6" s="98" t="s">
        <v>35</v>
      </c>
      <c r="F6" s="91">
        <v>12</v>
      </c>
      <c r="G6" s="2" t="s">
        <v>5</v>
      </c>
      <c r="I6" s="108" t="s">
        <v>17</v>
      </c>
      <c r="J6" s="112" t="s">
        <v>18</v>
      </c>
      <c r="K6" s="113" t="s">
        <v>19</v>
      </c>
      <c r="L6" s="108" t="s">
        <v>16</v>
      </c>
      <c r="M6" s="106">
        <v>11</v>
      </c>
      <c r="N6" s="103" t="s">
        <v>5</v>
      </c>
    </row>
    <row r="7" spans="1:14" x14ac:dyDescent="0.25">
      <c r="A7" s="51"/>
      <c r="B7" s="95" t="s">
        <v>113</v>
      </c>
      <c r="C7" s="97" t="s">
        <v>114</v>
      </c>
      <c r="D7" s="97" t="s">
        <v>115</v>
      </c>
      <c r="E7" s="97" t="s">
        <v>113</v>
      </c>
      <c r="F7" s="93">
        <v>7</v>
      </c>
      <c r="G7" s="101" t="s">
        <v>5</v>
      </c>
      <c r="I7" s="107" t="s">
        <v>113</v>
      </c>
      <c r="J7" s="110" t="s">
        <v>114</v>
      </c>
      <c r="K7" s="111" t="s">
        <v>115</v>
      </c>
      <c r="L7" s="107" t="s">
        <v>116</v>
      </c>
      <c r="M7" s="114">
        <v>4</v>
      </c>
      <c r="N7" s="102" t="s">
        <v>5</v>
      </c>
    </row>
    <row r="8" spans="1:14" x14ac:dyDescent="0.25">
      <c r="A8" s="51"/>
      <c r="B8" s="96" t="s">
        <v>26</v>
      </c>
      <c r="C8" s="98" t="s">
        <v>165</v>
      </c>
      <c r="D8" s="98" t="s">
        <v>166</v>
      </c>
      <c r="E8" s="98" t="s">
        <v>168</v>
      </c>
      <c r="F8" s="91">
        <v>7</v>
      </c>
      <c r="G8" s="2" t="s">
        <v>5</v>
      </c>
      <c r="I8" s="108" t="s">
        <v>26</v>
      </c>
      <c r="J8" s="112" t="s">
        <v>165</v>
      </c>
      <c r="K8" s="113" t="s">
        <v>166</v>
      </c>
      <c r="L8" s="108" t="s">
        <v>167</v>
      </c>
      <c r="M8" s="106">
        <v>2</v>
      </c>
      <c r="N8" s="103" t="s">
        <v>5</v>
      </c>
    </row>
    <row r="9" spans="1:14" x14ac:dyDescent="0.25">
      <c r="A9" s="51"/>
      <c r="B9" s="95" t="s">
        <v>26</v>
      </c>
      <c r="C9" s="97" t="s">
        <v>169</v>
      </c>
      <c r="D9" s="97" t="s">
        <v>229</v>
      </c>
      <c r="E9" s="97" t="s">
        <v>231</v>
      </c>
      <c r="F9" s="93">
        <v>8</v>
      </c>
      <c r="G9" s="101" t="s">
        <v>5</v>
      </c>
      <c r="I9" s="107" t="s">
        <v>26</v>
      </c>
      <c r="J9" s="110" t="s">
        <v>169</v>
      </c>
      <c r="K9" s="111" t="s">
        <v>229</v>
      </c>
      <c r="L9" s="107" t="s">
        <v>230</v>
      </c>
      <c r="M9" s="114">
        <v>8</v>
      </c>
      <c r="N9" s="102" t="s">
        <v>5</v>
      </c>
    </row>
    <row r="10" spans="1:14" x14ac:dyDescent="0.25">
      <c r="A10" s="51"/>
      <c r="B10" s="96" t="s">
        <v>26</v>
      </c>
      <c r="C10" s="98" t="s">
        <v>169</v>
      </c>
      <c r="D10" s="98" t="s">
        <v>28</v>
      </c>
      <c r="E10" s="98" t="s">
        <v>170</v>
      </c>
      <c r="F10" s="91">
        <v>9</v>
      </c>
      <c r="G10" s="2" t="s">
        <v>5</v>
      </c>
      <c r="I10" s="108" t="s">
        <v>26</v>
      </c>
      <c r="J10" s="112" t="s">
        <v>169</v>
      </c>
      <c r="K10" s="113" t="s">
        <v>28</v>
      </c>
      <c r="L10" s="108" t="s">
        <v>29</v>
      </c>
      <c r="M10" s="106">
        <v>9</v>
      </c>
      <c r="N10" s="103" t="s">
        <v>5</v>
      </c>
    </row>
    <row r="11" spans="1:14" x14ac:dyDescent="0.25">
      <c r="A11" s="51"/>
      <c r="B11" s="95" t="s">
        <v>117</v>
      </c>
      <c r="C11" s="97" t="s">
        <v>118</v>
      </c>
      <c r="D11" s="97" t="s">
        <v>119</v>
      </c>
      <c r="E11" s="97" t="s">
        <v>232</v>
      </c>
      <c r="F11" s="93">
        <v>1</v>
      </c>
      <c r="G11" s="101" t="s">
        <v>5</v>
      </c>
      <c r="I11" s="107" t="s">
        <v>117</v>
      </c>
      <c r="J11" s="110" t="s">
        <v>118</v>
      </c>
      <c r="K11" s="111" t="s">
        <v>119</v>
      </c>
      <c r="L11" s="107" t="s">
        <v>120</v>
      </c>
      <c r="M11" s="114">
        <v>3</v>
      </c>
      <c r="N11" s="102" t="s">
        <v>5</v>
      </c>
    </row>
    <row r="12" spans="1:14" x14ac:dyDescent="0.25">
      <c r="A12" s="51"/>
      <c r="B12" s="96" t="s">
        <v>32</v>
      </c>
      <c r="C12" s="98" t="s">
        <v>33</v>
      </c>
      <c r="D12" s="98" t="s">
        <v>34</v>
      </c>
      <c r="E12" s="98" t="s">
        <v>35</v>
      </c>
      <c r="F12" s="91">
        <v>4</v>
      </c>
      <c r="G12" s="2" t="s">
        <v>5</v>
      </c>
      <c r="I12" s="108" t="s">
        <v>32</v>
      </c>
      <c r="J12" s="112" t="s">
        <v>33</v>
      </c>
      <c r="K12" s="113" t="s">
        <v>34</v>
      </c>
      <c r="L12" s="108" t="s">
        <v>16</v>
      </c>
      <c r="M12" s="106">
        <v>10</v>
      </c>
      <c r="N12" s="103" t="s">
        <v>5</v>
      </c>
    </row>
    <row r="13" spans="1:14" x14ac:dyDescent="0.25">
      <c r="A13" s="51"/>
      <c r="B13" s="95" t="s">
        <v>36</v>
      </c>
      <c r="C13" s="97" t="s">
        <v>37</v>
      </c>
      <c r="D13" s="97" t="s">
        <v>38</v>
      </c>
      <c r="E13" s="97" t="s">
        <v>171</v>
      </c>
      <c r="F13" s="93">
        <v>12</v>
      </c>
      <c r="G13" s="101" t="s">
        <v>5</v>
      </c>
      <c r="I13" s="107" t="s">
        <v>36</v>
      </c>
      <c r="J13" s="110" t="s">
        <v>37</v>
      </c>
      <c r="K13" s="111" t="s">
        <v>38</v>
      </c>
      <c r="L13" s="107" t="s">
        <v>39</v>
      </c>
      <c r="M13" s="114">
        <v>12</v>
      </c>
      <c r="N13" s="102" t="s">
        <v>5</v>
      </c>
    </row>
    <row r="14" spans="1:14" x14ac:dyDescent="0.25">
      <c r="A14" s="51"/>
      <c r="B14" s="96" t="s">
        <v>40</v>
      </c>
      <c r="C14" s="98" t="s">
        <v>44</v>
      </c>
      <c r="D14" s="98" t="s">
        <v>42</v>
      </c>
      <c r="E14" s="98" t="s">
        <v>35</v>
      </c>
      <c r="F14" s="91">
        <v>1</v>
      </c>
      <c r="G14" s="2" t="s">
        <v>7</v>
      </c>
      <c r="I14" s="108" t="s">
        <v>40</v>
      </c>
      <c r="J14" s="112" t="s">
        <v>44</v>
      </c>
      <c r="K14" s="113" t="s">
        <v>42</v>
      </c>
      <c r="L14" s="108" t="s">
        <v>16</v>
      </c>
      <c r="M14" s="106">
        <v>3</v>
      </c>
      <c r="N14" s="103" t="s">
        <v>4</v>
      </c>
    </row>
    <row r="15" spans="1:14" x14ac:dyDescent="0.25">
      <c r="A15" s="51"/>
      <c r="B15" s="95" t="s">
        <v>176</v>
      </c>
      <c r="C15" s="97" t="s">
        <v>177</v>
      </c>
      <c r="D15" s="97" t="s">
        <v>178</v>
      </c>
      <c r="E15" s="97" t="s">
        <v>180</v>
      </c>
      <c r="F15" s="93">
        <v>10</v>
      </c>
      <c r="G15" s="101" t="s">
        <v>5</v>
      </c>
      <c r="I15" s="107" t="s">
        <v>176</v>
      </c>
      <c r="J15" s="110" t="s">
        <v>177</v>
      </c>
      <c r="K15" s="111" t="s">
        <v>178</v>
      </c>
      <c r="L15" s="107" t="s">
        <v>179</v>
      </c>
      <c r="M15" s="114">
        <v>9</v>
      </c>
      <c r="N15" s="102" t="s">
        <v>5</v>
      </c>
    </row>
    <row r="16" spans="1:14" ht="30" x14ac:dyDescent="0.25">
      <c r="A16" s="51"/>
      <c r="B16" s="96" t="s">
        <v>121</v>
      </c>
      <c r="C16" s="98" t="s">
        <v>122</v>
      </c>
      <c r="D16" s="98" t="s">
        <v>124</v>
      </c>
      <c r="E16" s="98" t="s">
        <v>305</v>
      </c>
      <c r="F16" s="91">
        <v>7</v>
      </c>
      <c r="G16" s="2" t="s">
        <v>5</v>
      </c>
      <c r="I16" s="108" t="s">
        <v>121</v>
      </c>
      <c r="J16" s="112" t="s">
        <v>122</v>
      </c>
      <c r="K16" s="113" t="s">
        <v>124</v>
      </c>
      <c r="L16" s="108" t="s">
        <v>125</v>
      </c>
      <c r="M16" s="106">
        <v>7</v>
      </c>
      <c r="N16" s="103" t="s">
        <v>5</v>
      </c>
    </row>
    <row r="17" spans="1:14" x14ac:dyDescent="0.25">
      <c r="A17" s="51"/>
      <c r="B17" s="95" t="s">
        <v>268</v>
      </c>
      <c r="C17" s="97" t="s">
        <v>306</v>
      </c>
      <c r="D17" s="97" t="s">
        <v>269</v>
      </c>
      <c r="E17" s="97" t="s">
        <v>35</v>
      </c>
      <c r="F17" s="93">
        <v>8</v>
      </c>
      <c r="G17" s="101" t="s">
        <v>5</v>
      </c>
      <c r="I17" s="107" t="s">
        <v>268</v>
      </c>
      <c r="J17" s="110" t="s">
        <v>44</v>
      </c>
      <c r="K17" s="111" t="s">
        <v>269</v>
      </c>
      <c r="L17" s="107" t="s">
        <v>16</v>
      </c>
      <c r="M17" s="114">
        <v>9</v>
      </c>
      <c r="N17" s="102" t="s">
        <v>5</v>
      </c>
    </row>
    <row r="18" spans="1:14" x14ac:dyDescent="0.25">
      <c r="A18" s="51"/>
      <c r="B18" s="96" t="s">
        <v>268</v>
      </c>
      <c r="C18" s="98" t="s">
        <v>306</v>
      </c>
      <c r="D18" s="98" t="s">
        <v>271</v>
      </c>
      <c r="E18" s="98" t="s">
        <v>35</v>
      </c>
      <c r="F18" s="91">
        <v>10</v>
      </c>
      <c r="G18" s="2" t="s">
        <v>4</v>
      </c>
      <c r="I18" s="108" t="s">
        <v>268</v>
      </c>
      <c r="J18" s="112" t="s">
        <v>44</v>
      </c>
      <c r="K18" s="113" t="s">
        <v>271</v>
      </c>
      <c r="L18" s="108" t="s">
        <v>16</v>
      </c>
      <c r="M18" s="106">
        <v>9</v>
      </c>
      <c r="N18" s="103" t="s">
        <v>4</v>
      </c>
    </row>
    <row r="19" spans="1:14" x14ac:dyDescent="0.25">
      <c r="A19" s="51"/>
      <c r="B19" s="96" t="s">
        <v>54</v>
      </c>
      <c r="C19" s="98" t="s">
        <v>182</v>
      </c>
      <c r="D19" s="98" t="s">
        <v>183</v>
      </c>
      <c r="E19" s="98" t="s">
        <v>54</v>
      </c>
      <c r="F19" s="91">
        <v>12</v>
      </c>
      <c r="G19" s="2" t="s">
        <v>5</v>
      </c>
      <c r="I19" s="107" t="s">
        <v>54</v>
      </c>
      <c r="J19" s="110" t="s">
        <v>182</v>
      </c>
      <c r="K19" s="111" t="s">
        <v>183</v>
      </c>
      <c r="L19" s="107" t="s">
        <v>184</v>
      </c>
      <c r="M19" s="114">
        <v>12</v>
      </c>
      <c r="N19" s="102" t="s">
        <v>5</v>
      </c>
    </row>
    <row r="20" spans="1:14" x14ac:dyDescent="0.25">
      <c r="A20" s="51"/>
      <c r="B20" s="96" t="s">
        <v>126</v>
      </c>
      <c r="C20" s="98" t="s">
        <v>186</v>
      </c>
      <c r="D20" s="98" t="s">
        <v>128</v>
      </c>
      <c r="E20" s="98" t="s">
        <v>187</v>
      </c>
      <c r="F20" s="91">
        <v>11</v>
      </c>
      <c r="G20" s="2" t="s">
        <v>5</v>
      </c>
      <c r="I20" s="108" t="s">
        <v>126</v>
      </c>
      <c r="J20" s="112" t="s">
        <v>186</v>
      </c>
      <c r="K20" s="113" t="s">
        <v>128</v>
      </c>
      <c r="L20" s="108" t="s">
        <v>272</v>
      </c>
      <c r="M20" s="106">
        <v>8</v>
      </c>
      <c r="N20" s="103" t="s">
        <v>5</v>
      </c>
    </row>
    <row r="21" spans="1:14" x14ac:dyDescent="0.25">
      <c r="A21" s="51"/>
      <c r="B21" s="95" t="s">
        <v>126</v>
      </c>
      <c r="C21" s="97" t="s">
        <v>186</v>
      </c>
      <c r="D21" s="97" t="s">
        <v>131</v>
      </c>
      <c r="E21" s="97" t="s">
        <v>188</v>
      </c>
      <c r="F21" s="93">
        <v>11</v>
      </c>
      <c r="G21" s="101" t="s">
        <v>5</v>
      </c>
      <c r="I21" s="107" t="s">
        <v>126</v>
      </c>
      <c r="J21" s="110" t="s">
        <v>186</v>
      </c>
      <c r="K21" s="111" t="s">
        <v>131</v>
      </c>
      <c r="L21" s="107" t="s">
        <v>126</v>
      </c>
      <c r="M21" s="114">
        <v>8</v>
      </c>
      <c r="N21" s="102" t="s">
        <v>5</v>
      </c>
    </row>
    <row r="22" spans="1:14" x14ac:dyDescent="0.25">
      <c r="A22" s="51"/>
      <c r="B22" s="96" t="s">
        <v>63</v>
      </c>
      <c r="C22" s="98" t="s">
        <v>190</v>
      </c>
      <c r="D22" s="98" t="s">
        <v>274</v>
      </c>
      <c r="E22" s="98" t="s">
        <v>191</v>
      </c>
      <c r="F22" s="91">
        <v>4</v>
      </c>
      <c r="G22" s="2" t="s">
        <v>6</v>
      </c>
      <c r="I22" s="108" t="s">
        <v>63</v>
      </c>
      <c r="J22" s="112" t="s">
        <v>273</v>
      </c>
      <c r="K22" s="113" t="s">
        <v>274</v>
      </c>
      <c r="L22" s="108" t="s">
        <v>275</v>
      </c>
      <c r="M22" s="106">
        <v>7</v>
      </c>
      <c r="N22" s="103" t="s">
        <v>6</v>
      </c>
    </row>
    <row r="23" spans="1:14" x14ac:dyDescent="0.25">
      <c r="A23" s="51"/>
      <c r="B23" s="95" t="s">
        <v>63</v>
      </c>
      <c r="C23" s="97" t="s">
        <v>190</v>
      </c>
      <c r="D23" s="97" t="s">
        <v>67</v>
      </c>
      <c r="E23" s="97" t="s">
        <v>35</v>
      </c>
      <c r="F23" s="93">
        <v>3</v>
      </c>
      <c r="G23" s="101" t="s">
        <v>5</v>
      </c>
      <c r="I23" s="109" t="s">
        <v>63</v>
      </c>
      <c r="J23" s="110" t="s">
        <v>273</v>
      </c>
      <c r="K23" s="111" t="s">
        <v>67</v>
      </c>
      <c r="L23" s="107" t="s">
        <v>16</v>
      </c>
      <c r="M23" s="114">
        <v>8</v>
      </c>
      <c r="N23" s="102" t="s">
        <v>5</v>
      </c>
    </row>
    <row r="24" spans="1:14" x14ac:dyDescent="0.25">
      <c r="A24" s="51"/>
      <c r="B24" s="96" t="s">
        <v>63</v>
      </c>
      <c r="C24" s="99" t="s">
        <v>276</v>
      </c>
      <c r="D24" s="98">
        <v>27</v>
      </c>
      <c r="E24" s="98" t="s">
        <v>174</v>
      </c>
      <c r="F24" s="91">
        <v>9</v>
      </c>
      <c r="G24" s="2" t="s">
        <v>5</v>
      </c>
      <c r="I24" s="108" t="s">
        <v>63</v>
      </c>
      <c r="J24" s="112" t="s">
        <v>276</v>
      </c>
      <c r="K24" s="113">
        <v>27</v>
      </c>
      <c r="L24" s="108" t="s">
        <v>69</v>
      </c>
      <c r="M24" s="106">
        <v>9</v>
      </c>
      <c r="N24" s="103" t="s">
        <v>5</v>
      </c>
    </row>
    <row r="25" spans="1:14" x14ac:dyDescent="0.25">
      <c r="A25" s="51"/>
      <c r="B25" s="95" t="s">
        <v>63</v>
      </c>
      <c r="C25" s="100" t="s">
        <v>276</v>
      </c>
      <c r="D25" s="97" t="s">
        <v>70</v>
      </c>
      <c r="E25" s="97" t="s">
        <v>174</v>
      </c>
      <c r="F25" s="93">
        <v>12</v>
      </c>
      <c r="G25" s="101" t="s">
        <v>5</v>
      </c>
      <c r="I25" s="107" t="s">
        <v>63</v>
      </c>
      <c r="J25" s="110" t="s">
        <v>276</v>
      </c>
      <c r="K25" s="111" t="s">
        <v>70</v>
      </c>
      <c r="L25" s="107" t="s">
        <v>69</v>
      </c>
      <c r="M25" s="114">
        <v>9</v>
      </c>
      <c r="N25" s="102" t="s">
        <v>5</v>
      </c>
    </row>
    <row r="26" spans="1:14" x14ac:dyDescent="0.25">
      <c r="A26" s="51"/>
      <c r="B26" s="96" t="s">
        <v>192</v>
      </c>
      <c r="C26" s="98" t="s">
        <v>193</v>
      </c>
      <c r="D26" s="98" t="s">
        <v>194</v>
      </c>
      <c r="E26" s="98" t="s">
        <v>196</v>
      </c>
      <c r="F26" s="91">
        <v>5</v>
      </c>
      <c r="G26" s="2" t="s">
        <v>4</v>
      </c>
      <c r="I26" s="107" t="s">
        <v>192</v>
      </c>
      <c r="J26" s="110" t="s">
        <v>193</v>
      </c>
      <c r="K26" s="111" t="s">
        <v>194</v>
      </c>
      <c r="L26" s="107" t="s">
        <v>195</v>
      </c>
      <c r="M26" s="114">
        <v>7</v>
      </c>
      <c r="N26" s="102" t="s">
        <v>4</v>
      </c>
    </row>
    <row r="27" spans="1:14" x14ac:dyDescent="0.25">
      <c r="A27" s="51"/>
      <c r="B27" s="95" t="s">
        <v>279</v>
      </c>
      <c r="C27" s="97" t="s">
        <v>281</v>
      </c>
      <c r="D27" s="97" t="s">
        <v>282</v>
      </c>
      <c r="E27" s="97" t="s">
        <v>307</v>
      </c>
      <c r="F27" s="93">
        <v>12</v>
      </c>
      <c r="G27" s="101" t="s">
        <v>7</v>
      </c>
      <c r="I27" s="108" t="s">
        <v>279</v>
      </c>
      <c r="J27" s="112" t="s">
        <v>281</v>
      </c>
      <c r="K27" s="113" t="s">
        <v>282</v>
      </c>
      <c r="L27" s="108" t="s">
        <v>283</v>
      </c>
      <c r="M27" s="106">
        <v>12</v>
      </c>
      <c r="N27" s="103" t="s">
        <v>7</v>
      </c>
    </row>
    <row r="28" spans="1:14" x14ac:dyDescent="0.25">
      <c r="A28" s="51"/>
      <c r="B28" s="96" t="s">
        <v>71</v>
      </c>
      <c r="C28" s="98" t="s">
        <v>72</v>
      </c>
      <c r="D28" s="98" t="s">
        <v>73</v>
      </c>
      <c r="E28" s="97" t="s">
        <v>74</v>
      </c>
      <c r="F28" s="91">
        <v>12</v>
      </c>
      <c r="G28" s="2" t="s">
        <v>7</v>
      </c>
      <c r="I28" s="108" t="s">
        <v>71</v>
      </c>
      <c r="J28" s="112" t="s">
        <v>72</v>
      </c>
      <c r="K28" s="113" t="s">
        <v>73</v>
      </c>
      <c r="L28" s="108" t="s">
        <v>77</v>
      </c>
      <c r="M28" s="106">
        <v>11</v>
      </c>
      <c r="N28" s="103" t="s">
        <v>7</v>
      </c>
    </row>
    <row r="29" spans="1:14" x14ac:dyDescent="0.25">
      <c r="A29" s="51"/>
      <c r="B29" s="95" t="s">
        <v>71</v>
      </c>
      <c r="C29" s="97" t="s">
        <v>72</v>
      </c>
      <c r="D29" s="97" t="s">
        <v>76</v>
      </c>
      <c r="E29" s="97" t="s">
        <v>74</v>
      </c>
      <c r="F29" s="93">
        <v>12</v>
      </c>
      <c r="G29" s="101" t="s">
        <v>7</v>
      </c>
      <c r="I29" s="107" t="s">
        <v>71</v>
      </c>
      <c r="J29" s="110" t="s">
        <v>72</v>
      </c>
      <c r="K29" s="111" t="s">
        <v>76</v>
      </c>
      <c r="L29" s="107" t="s">
        <v>77</v>
      </c>
      <c r="M29" s="114">
        <v>9</v>
      </c>
      <c r="N29" s="102" t="s">
        <v>7</v>
      </c>
    </row>
    <row r="30" spans="1:14" x14ac:dyDescent="0.25">
      <c r="A30" s="51"/>
      <c r="B30" s="96" t="s">
        <v>71</v>
      </c>
      <c r="C30" s="98" t="s">
        <v>72</v>
      </c>
      <c r="D30" s="98" t="s">
        <v>79</v>
      </c>
      <c r="E30" s="97" t="s">
        <v>74</v>
      </c>
      <c r="F30" s="91">
        <v>12</v>
      </c>
      <c r="G30" s="2" t="s">
        <v>7</v>
      </c>
      <c r="I30" s="108" t="s">
        <v>71</v>
      </c>
      <c r="J30" s="112" t="s">
        <v>72</v>
      </c>
      <c r="K30" s="113" t="s">
        <v>79</v>
      </c>
      <c r="L30" s="108" t="s">
        <v>77</v>
      </c>
      <c r="M30" s="106">
        <v>9</v>
      </c>
      <c r="N30" s="103" t="s">
        <v>7</v>
      </c>
    </row>
    <row r="31" spans="1:14" ht="26.25" x14ac:dyDescent="0.25">
      <c r="A31" s="51"/>
      <c r="B31" s="95" t="s">
        <v>71</v>
      </c>
      <c r="C31" s="97" t="s">
        <v>234</v>
      </c>
      <c r="D31" s="97" t="s">
        <v>235</v>
      </c>
      <c r="E31" s="97" t="s">
        <v>308</v>
      </c>
      <c r="F31" s="93">
        <v>3</v>
      </c>
      <c r="G31" s="101" t="s">
        <v>5</v>
      </c>
      <c r="I31" s="107" t="s">
        <v>71</v>
      </c>
      <c r="J31" s="110" t="s">
        <v>234</v>
      </c>
      <c r="K31" s="111" t="s">
        <v>235</v>
      </c>
      <c r="L31" s="107" t="s">
        <v>287</v>
      </c>
      <c r="M31" s="114">
        <v>7</v>
      </c>
      <c r="N31" s="102" t="s">
        <v>5</v>
      </c>
    </row>
    <row r="32" spans="1:14" x14ac:dyDescent="0.25">
      <c r="A32" s="51"/>
      <c r="B32" s="96" t="s">
        <v>71</v>
      </c>
      <c r="C32" s="98" t="s">
        <v>237</v>
      </c>
      <c r="D32" s="98" t="s">
        <v>238</v>
      </c>
      <c r="E32" s="97" t="s">
        <v>239</v>
      </c>
      <c r="F32" s="91">
        <v>4</v>
      </c>
      <c r="G32" s="2" t="s">
        <v>4</v>
      </c>
      <c r="I32" s="107" t="s">
        <v>71</v>
      </c>
      <c r="J32" s="110" t="s">
        <v>237</v>
      </c>
      <c r="K32" s="111" t="s">
        <v>238</v>
      </c>
      <c r="L32" s="107" t="s">
        <v>290</v>
      </c>
      <c r="M32" s="114">
        <v>8</v>
      </c>
      <c r="N32" s="102" t="s">
        <v>4</v>
      </c>
    </row>
    <row r="33" spans="1:14" ht="26.25" x14ac:dyDescent="0.25">
      <c r="A33" s="51"/>
      <c r="B33" s="96" t="s">
        <v>71</v>
      </c>
      <c r="C33" s="98" t="s">
        <v>83</v>
      </c>
      <c r="D33" s="98" t="s">
        <v>84</v>
      </c>
      <c r="E33" s="97" t="s">
        <v>198</v>
      </c>
      <c r="F33" s="91">
        <v>7</v>
      </c>
      <c r="G33" s="2" t="s">
        <v>5</v>
      </c>
      <c r="I33" s="108" t="s">
        <v>71</v>
      </c>
      <c r="J33" s="112" t="s">
        <v>83</v>
      </c>
      <c r="K33" s="113" t="s">
        <v>84</v>
      </c>
      <c r="L33" s="108" t="s">
        <v>151</v>
      </c>
      <c r="M33" s="106">
        <v>6</v>
      </c>
      <c r="N33" s="103" t="s">
        <v>5</v>
      </c>
    </row>
    <row r="34" spans="1:14" x14ac:dyDescent="0.25">
      <c r="A34" s="51"/>
      <c r="B34" s="95" t="s">
        <v>71</v>
      </c>
      <c r="C34" s="97" t="s">
        <v>199</v>
      </c>
      <c r="D34" s="97" t="s">
        <v>200</v>
      </c>
      <c r="E34" s="97" t="s">
        <v>90</v>
      </c>
      <c r="F34" s="93">
        <v>6</v>
      </c>
      <c r="G34" s="101" t="s">
        <v>5</v>
      </c>
      <c r="I34" s="107" t="s">
        <v>71</v>
      </c>
      <c r="J34" s="110" t="s">
        <v>199</v>
      </c>
      <c r="K34" s="111" t="s">
        <v>200</v>
      </c>
      <c r="L34" s="107" t="s">
        <v>151</v>
      </c>
      <c r="M34" s="114">
        <v>5</v>
      </c>
      <c r="N34" s="102" t="s">
        <v>5</v>
      </c>
    </row>
    <row r="35" spans="1:14" ht="26.25" x14ac:dyDescent="0.25">
      <c r="A35" s="51"/>
      <c r="B35" s="95" t="s">
        <v>71</v>
      </c>
      <c r="C35" s="97" t="s">
        <v>241</v>
      </c>
      <c r="D35" s="97" t="s">
        <v>242</v>
      </c>
      <c r="E35" s="97" t="s">
        <v>309</v>
      </c>
      <c r="F35" s="93">
        <v>2</v>
      </c>
      <c r="G35" s="101" t="s">
        <v>5</v>
      </c>
      <c r="I35" s="108" t="s">
        <v>71</v>
      </c>
      <c r="J35" s="112" t="s">
        <v>241</v>
      </c>
      <c r="K35" s="113" t="s">
        <v>242</v>
      </c>
      <c r="L35" s="108" t="s">
        <v>295</v>
      </c>
      <c r="M35" s="106">
        <v>5</v>
      </c>
      <c r="N35" s="103" t="s">
        <v>5</v>
      </c>
    </row>
    <row r="36" spans="1:14" x14ac:dyDescent="0.25">
      <c r="A36" s="51"/>
      <c r="B36" s="96" t="s">
        <v>71</v>
      </c>
      <c r="C36" s="98" t="s">
        <v>201</v>
      </c>
      <c r="D36" s="98" t="s">
        <v>89</v>
      </c>
      <c r="E36" s="97" t="s">
        <v>90</v>
      </c>
      <c r="F36" s="91">
        <v>9</v>
      </c>
      <c r="G36" s="2" t="s">
        <v>6</v>
      </c>
      <c r="I36" s="107" t="s">
        <v>71</v>
      </c>
      <c r="J36" s="110" t="s">
        <v>201</v>
      </c>
      <c r="K36" s="111" t="s">
        <v>89</v>
      </c>
      <c r="L36" s="107" t="s">
        <v>151</v>
      </c>
      <c r="M36" s="114">
        <v>5</v>
      </c>
      <c r="N36" s="102" t="s">
        <v>5</v>
      </c>
    </row>
    <row r="37" spans="1:14" x14ac:dyDescent="0.25">
      <c r="A37" s="51"/>
      <c r="B37" s="95" t="s">
        <v>71</v>
      </c>
      <c r="C37" s="97" t="s">
        <v>91</v>
      </c>
      <c r="D37" s="97" t="s">
        <v>92</v>
      </c>
      <c r="E37" s="97" t="s">
        <v>204</v>
      </c>
      <c r="F37" s="93">
        <v>4</v>
      </c>
      <c r="G37" s="101" t="s">
        <v>4</v>
      </c>
      <c r="I37" s="108" t="s">
        <v>71</v>
      </c>
      <c r="J37" s="112" t="s">
        <v>91</v>
      </c>
      <c r="K37" s="113" t="s">
        <v>92</v>
      </c>
      <c r="L37" s="108" t="s">
        <v>93</v>
      </c>
      <c r="M37" s="106">
        <v>4</v>
      </c>
      <c r="N37" s="103" t="s">
        <v>4</v>
      </c>
    </row>
    <row r="38" spans="1:14" x14ac:dyDescent="0.25">
      <c r="A38" s="51"/>
      <c r="B38" s="96" t="s">
        <v>71</v>
      </c>
      <c r="C38" s="98" t="s">
        <v>244</v>
      </c>
      <c r="D38" s="98" t="s">
        <v>245</v>
      </c>
      <c r="E38" s="97" t="s">
        <v>247</v>
      </c>
      <c r="F38" s="91">
        <v>1</v>
      </c>
      <c r="G38" s="2" t="s">
        <v>5</v>
      </c>
      <c r="I38" s="108" t="s">
        <v>71</v>
      </c>
      <c r="J38" s="112" t="s">
        <v>244</v>
      </c>
      <c r="K38" s="113" t="s">
        <v>245</v>
      </c>
      <c r="L38" s="108" t="s">
        <v>246</v>
      </c>
      <c r="M38" s="106">
        <v>4</v>
      </c>
      <c r="N38" s="92" t="s">
        <v>5</v>
      </c>
    </row>
    <row r="39" spans="1:14" x14ac:dyDescent="0.25">
      <c r="A39" s="51"/>
      <c r="B39" s="95" t="s">
        <v>71</v>
      </c>
      <c r="C39" s="97" t="s">
        <v>248</v>
      </c>
      <c r="D39" s="97" t="s">
        <v>249</v>
      </c>
      <c r="E39" s="97" t="s">
        <v>251</v>
      </c>
      <c r="F39" s="93">
        <v>4</v>
      </c>
      <c r="G39" s="101" t="s">
        <v>7</v>
      </c>
      <c r="I39" s="107" t="s">
        <v>71</v>
      </c>
      <c r="J39" s="110" t="s">
        <v>248</v>
      </c>
      <c r="K39" s="111" t="s">
        <v>249</v>
      </c>
      <c r="L39" s="107" t="s">
        <v>250</v>
      </c>
      <c r="M39" s="114">
        <v>5</v>
      </c>
      <c r="N39" s="104" t="s">
        <v>7</v>
      </c>
    </row>
    <row r="40" spans="1:14" ht="30" x14ac:dyDescent="0.25">
      <c r="A40" s="51"/>
      <c r="B40" s="96" t="s">
        <v>71</v>
      </c>
      <c r="C40" s="98" t="s">
        <v>207</v>
      </c>
      <c r="D40" s="98" t="s">
        <v>208</v>
      </c>
      <c r="E40" s="97" t="s">
        <v>210</v>
      </c>
      <c r="F40" s="91">
        <v>9</v>
      </c>
      <c r="G40" s="2" t="s">
        <v>5</v>
      </c>
      <c r="I40" s="108" t="s">
        <v>71</v>
      </c>
      <c r="J40" s="112" t="s">
        <v>207</v>
      </c>
      <c r="K40" s="113" t="s">
        <v>208</v>
      </c>
      <c r="L40" s="108" t="s">
        <v>209</v>
      </c>
      <c r="M40" s="106">
        <v>8</v>
      </c>
      <c r="N40" s="92" t="s">
        <v>5</v>
      </c>
    </row>
    <row r="41" spans="1:14" x14ac:dyDescent="0.25">
      <c r="A41" s="51"/>
      <c r="B41" s="96" t="s">
        <v>71</v>
      </c>
      <c r="C41" s="98" t="s">
        <v>211</v>
      </c>
      <c r="D41" s="98" t="s">
        <v>212</v>
      </c>
      <c r="E41" s="97" t="s">
        <v>213</v>
      </c>
      <c r="F41" s="91">
        <v>10</v>
      </c>
      <c r="G41" s="2" t="s">
        <v>5</v>
      </c>
      <c r="I41" s="108" t="s">
        <v>71</v>
      </c>
      <c r="J41" s="112" t="s">
        <v>211</v>
      </c>
      <c r="K41" s="113" t="s">
        <v>212</v>
      </c>
      <c r="L41" s="108" t="s">
        <v>213</v>
      </c>
      <c r="M41" s="106">
        <v>11</v>
      </c>
      <c r="N41" s="92" t="s">
        <v>5</v>
      </c>
    </row>
    <row r="42" spans="1:14" x14ac:dyDescent="0.25">
      <c r="A42" s="51"/>
      <c r="B42" s="95" t="s">
        <v>71</v>
      </c>
      <c r="C42" s="97" t="s">
        <v>214</v>
      </c>
      <c r="D42" s="97" t="s">
        <v>215</v>
      </c>
      <c r="E42" s="97" t="s">
        <v>216</v>
      </c>
      <c r="F42" s="93">
        <v>5</v>
      </c>
      <c r="G42" s="101" t="s">
        <v>4</v>
      </c>
      <c r="I42" s="107" t="s">
        <v>71</v>
      </c>
      <c r="J42" s="110" t="s">
        <v>214</v>
      </c>
      <c r="K42" s="111" t="s">
        <v>215</v>
      </c>
      <c r="L42" s="107" t="s">
        <v>300</v>
      </c>
      <c r="M42" s="114">
        <v>5</v>
      </c>
      <c r="N42" s="104" t="s">
        <v>4</v>
      </c>
    </row>
    <row r="43" spans="1:14" x14ac:dyDescent="0.25">
      <c r="A43" s="51"/>
      <c r="B43" s="96" t="s">
        <v>71</v>
      </c>
      <c r="C43" s="98" t="s">
        <v>255</v>
      </c>
      <c r="D43" s="98" t="s">
        <v>99</v>
      </c>
      <c r="E43" s="97" t="s">
        <v>35</v>
      </c>
      <c r="F43" s="91">
        <v>6</v>
      </c>
      <c r="G43" s="2" t="s">
        <v>4</v>
      </c>
      <c r="I43" s="108" t="s">
        <v>71</v>
      </c>
      <c r="J43" s="112" t="s">
        <v>255</v>
      </c>
      <c r="K43" s="113" t="s">
        <v>99</v>
      </c>
      <c r="L43" s="108" t="s">
        <v>16</v>
      </c>
      <c r="M43" s="106">
        <v>4</v>
      </c>
      <c r="N43" s="92" t="s">
        <v>4</v>
      </c>
    </row>
    <row r="44" spans="1:14" x14ac:dyDescent="0.25">
      <c r="A44" s="51"/>
      <c r="B44" s="95" t="s">
        <v>71</v>
      </c>
      <c r="C44" s="97" t="s">
        <v>217</v>
      </c>
      <c r="D44" s="97" t="s">
        <v>218</v>
      </c>
      <c r="E44" s="97" t="s">
        <v>203</v>
      </c>
      <c r="F44" s="93">
        <v>12</v>
      </c>
      <c r="G44" s="101" t="s">
        <v>4</v>
      </c>
      <c r="I44" s="107" t="s">
        <v>71</v>
      </c>
      <c r="J44" s="110" t="s">
        <v>217</v>
      </c>
      <c r="K44" s="111" t="s">
        <v>218</v>
      </c>
      <c r="L44" s="107" t="s">
        <v>202</v>
      </c>
      <c r="M44" s="114">
        <v>11</v>
      </c>
      <c r="N44" s="104" t="s">
        <v>4</v>
      </c>
    </row>
    <row r="45" spans="1:14" x14ac:dyDescent="0.25">
      <c r="A45" s="51"/>
      <c r="B45" s="96" t="s">
        <v>100</v>
      </c>
      <c r="C45" s="98" t="s">
        <v>101</v>
      </c>
      <c r="D45" s="98" t="s">
        <v>102</v>
      </c>
      <c r="E45" s="97" t="s">
        <v>100</v>
      </c>
      <c r="F45" s="91">
        <v>11</v>
      </c>
      <c r="G45" s="2" t="s">
        <v>5</v>
      </c>
      <c r="I45" s="108" t="s">
        <v>100</v>
      </c>
      <c r="J45" s="112" t="s">
        <v>101</v>
      </c>
      <c r="K45" s="113" t="s">
        <v>102</v>
      </c>
      <c r="L45" s="108" t="s">
        <v>103</v>
      </c>
      <c r="M45" s="106">
        <v>12</v>
      </c>
      <c r="N45" s="92" t="s">
        <v>5</v>
      </c>
    </row>
    <row r="46" spans="1:14" x14ac:dyDescent="0.25">
      <c r="A46" s="51"/>
      <c r="B46" s="95" t="s">
        <v>100</v>
      </c>
      <c r="C46" s="97" t="s">
        <v>220</v>
      </c>
      <c r="D46" s="97" t="s">
        <v>221</v>
      </c>
      <c r="E46" s="97" t="s">
        <v>223</v>
      </c>
      <c r="F46" s="93">
        <v>9</v>
      </c>
      <c r="G46" s="101" t="s">
        <v>5</v>
      </c>
      <c r="I46" s="107" t="s">
        <v>100</v>
      </c>
      <c r="J46" s="110" t="s">
        <v>220</v>
      </c>
      <c r="K46" s="111" t="s">
        <v>221</v>
      </c>
      <c r="L46" s="107" t="s">
        <v>222</v>
      </c>
      <c r="M46" s="114">
        <v>11</v>
      </c>
      <c r="N46" s="104" t="s">
        <v>5</v>
      </c>
    </row>
    <row r="47" spans="1:14" x14ac:dyDescent="0.25">
      <c r="A47" s="51"/>
      <c r="B47" s="96" t="s">
        <v>104</v>
      </c>
      <c r="C47" s="98" t="s">
        <v>44</v>
      </c>
      <c r="D47" s="98" t="s">
        <v>106</v>
      </c>
      <c r="E47" s="97" t="s">
        <v>35</v>
      </c>
      <c r="F47" s="91">
        <v>1</v>
      </c>
      <c r="G47" s="2" t="s">
        <v>4</v>
      </c>
      <c r="I47" s="108" t="s">
        <v>104</v>
      </c>
      <c r="J47" s="112" t="s">
        <v>44</v>
      </c>
      <c r="K47" s="113" t="s">
        <v>106</v>
      </c>
      <c r="L47" s="108" t="s">
        <v>16</v>
      </c>
      <c r="M47" s="106">
        <v>3</v>
      </c>
      <c r="N47" s="92" t="s">
        <v>4</v>
      </c>
    </row>
    <row r="48" spans="1:14" x14ac:dyDescent="0.25">
      <c r="A48" s="51"/>
      <c r="B48" s="96" t="s">
        <v>104</v>
      </c>
      <c r="C48" s="98" t="s">
        <v>225</v>
      </c>
      <c r="D48" s="98" t="s">
        <v>111</v>
      </c>
      <c r="E48" s="97" t="s">
        <v>226</v>
      </c>
      <c r="F48" s="91">
        <v>1</v>
      </c>
      <c r="G48" s="2" t="s">
        <v>6</v>
      </c>
      <c r="I48" s="107" t="s">
        <v>104</v>
      </c>
      <c r="J48" s="110" t="s">
        <v>225</v>
      </c>
      <c r="K48" s="111" t="s">
        <v>111</v>
      </c>
      <c r="L48" s="107" t="s">
        <v>109</v>
      </c>
      <c r="M48" s="114">
        <v>2</v>
      </c>
      <c r="N48" s="104" t="s">
        <v>5</v>
      </c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</sheetData>
  <mergeCells count="2">
    <mergeCell ref="B2:G2"/>
    <mergeCell ref="I2:N2"/>
  </mergeCells>
  <conditionalFormatting sqref="D1:D1048576 K1:K1048576">
    <cfRule type="duplicateValues" dxfId="223" priority="1"/>
  </conditionalFormatting>
  <conditionalFormatting sqref="F3:F48">
    <cfRule type="cellIs" dxfId="222" priority="182" operator="between">
      <formula>5</formula>
      <formula>8</formula>
    </cfRule>
    <cfRule type="cellIs" dxfId="221" priority="183" operator="between">
      <formula>9</formula>
      <formula>12</formula>
    </cfRule>
    <cfRule type="cellIs" dxfId="220" priority="184" operator="between">
      <formula>1</formula>
      <formula>4</formula>
    </cfRule>
  </conditionalFormatting>
  <conditionalFormatting sqref="F4:F48">
    <cfRule type="cellIs" dxfId="219" priority="18" operator="between">
      <formula>5</formula>
      <formula>8</formula>
    </cfRule>
    <cfRule type="cellIs" dxfId="218" priority="19" operator="between">
      <formula>9</formula>
      <formula>12</formula>
    </cfRule>
    <cfRule type="cellIs" dxfId="217" priority="20" operator="between">
      <formula>1</formula>
      <formula>4</formula>
    </cfRule>
  </conditionalFormatting>
  <conditionalFormatting sqref="G4:G48 N4:N48">
    <cfRule type="containsText" dxfId="216" priority="22" operator="containsText" text="Ótima">
      <formula>NOT(ISERROR(SEARCH("Ótima",G4)))</formula>
    </cfRule>
    <cfRule type="containsText" dxfId="215" priority="23" operator="containsText" text="Boa">
      <formula>NOT(ISERROR(SEARCH("Boa",G4)))</formula>
    </cfRule>
    <cfRule type="containsText" dxfId="214" priority="24" operator="containsText" text="Regular">
      <formula>NOT(ISERROR(SEARCH("Regular",G4)))</formula>
    </cfRule>
    <cfRule type="containsText" dxfId="213" priority="25" operator="containsText" text="Ruim">
      <formula>NOT(ISERROR(SEARCH("Ruim",G4)))</formula>
    </cfRule>
    <cfRule type="containsText" dxfId="212" priority="26" operator="containsText" text="Péssima">
      <formula>NOT(ISERROR(SEARCH("Péssima",G4)))</formula>
    </cfRule>
  </conditionalFormatting>
  <conditionalFormatting sqref="M3:M48">
    <cfRule type="cellIs" dxfId="211" priority="56" operator="between">
      <formula>5</formula>
      <formula>8</formula>
    </cfRule>
    <cfRule type="cellIs" dxfId="210" priority="57" operator="between">
      <formula>9</formula>
      <formula>12</formula>
    </cfRule>
    <cfRule type="cellIs" dxfId="209" priority="58" operator="between">
      <formula>1</formula>
      <formula>4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48"/>
  <sheetViews>
    <sheetView tabSelected="1" topLeftCell="C1" workbookViewId="0">
      <selection activeCell="F12" sqref="F12"/>
    </sheetView>
  </sheetViews>
  <sheetFormatPr defaultRowHeight="15" x14ac:dyDescent="0.25"/>
  <cols>
    <col min="2" max="2" width="21.85546875" style="4" bestFit="1" customWidth="1"/>
    <col min="3" max="3" width="51.140625" style="4" bestFit="1" customWidth="1"/>
    <col min="4" max="4" width="26.140625" style="4" customWidth="1"/>
    <col min="5" max="6" width="17.140625" style="4" customWidth="1"/>
    <col min="7" max="7" width="15.42578125" style="4" customWidth="1"/>
    <col min="8" max="8" width="12.42578125" style="4" customWidth="1"/>
    <col min="9" max="9" width="8.5703125" style="4" customWidth="1"/>
    <col min="10" max="10" width="9.42578125" style="4" customWidth="1"/>
    <col min="11" max="11" width="7.85546875" style="4" customWidth="1"/>
    <col min="12" max="12" width="11" style="4" customWidth="1"/>
    <col min="13" max="13" width="9.140625" style="4" customWidth="1"/>
    <col min="14" max="14" width="10.85546875" style="4" bestFit="1" customWidth="1"/>
    <col min="15" max="15" width="4.7109375" style="4" bestFit="1" customWidth="1"/>
    <col min="16" max="16" width="28" style="4" bestFit="1" customWidth="1"/>
    <col min="17" max="17" width="18.42578125" style="4" bestFit="1" customWidth="1"/>
    <col min="18" max="18" width="7.42578125" style="4" bestFit="1" customWidth="1"/>
    <col min="19" max="20" width="20.7109375" style="4" bestFit="1" customWidth="1"/>
  </cols>
  <sheetData>
    <row r="1" spans="2:20" ht="15.75" thickBot="1" x14ac:dyDescent="0.3">
      <c r="N1" s="302" t="s">
        <v>325</v>
      </c>
      <c r="O1" s="303"/>
      <c r="P1" s="303"/>
      <c r="Q1" s="303"/>
      <c r="R1" s="303"/>
      <c r="S1" s="304"/>
    </row>
    <row r="2" spans="2:20" ht="15.75" thickBot="1" x14ac:dyDescent="0.3">
      <c r="B2" s="299" t="s">
        <v>332</v>
      </c>
      <c r="C2" s="300"/>
      <c r="D2" s="300"/>
      <c r="E2" s="300"/>
      <c r="F2" s="301"/>
      <c r="G2" s="267"/>
      <c r="H2" s="311" t="s">
        <v>324</v>
      </c>
      <c r="I2" s="312"/>
      <c r="J2" s="312"/>
      <c r="K2" s="312"/>
      <c r="L2" s="313"/>
      <c r="N2" s="268" t="s">
        <v>147</v>
      </c>
      <c r="O2" s="268" t="s">
        <v>149</v>
      </c>
      <c r="P2" s="268" t="s">
        <v>156</v>
      </c>
      <c r="Q2" s="268" t="s">
        <v>150</v>
      </c>
      <c r="R2" s="268" t="s">
        <v>148</v>
      </c>
      <c r="S2" s="268" t="s">
        <v>157</v>
      </c>
    </row>
    <row r="3" spans="2:20" ht="15.75" thickBot="1" x14ac:dyDescent="0.3">
      <c r="B3" s="269" t="s">
        <v>0</v>
      </c>
      <c r="C3" s="270" t="s">
        <v>1</v>
      </c>
      <c r="D3" s="270" t="s">
        <v>3</v>
      </c>
      <c r="E3" s="271" t="s">
        <v>334</v>
      </c>
      <c r="F3" s="272" t="s">
        <v>335</v>
      </c>
      <c r="G3" s="273"/>
      <c r="H3" s="5" t="s">
        <v>152</v>
      </c>
      <c r="I3" s="307">
        <v>2024</v>
      </c>
      <c r="J3" s="308"/>
      <c r="K3" s="309">
        <v>2025</v>
      </c>
      <c r="L3" s="310"/>
      <c r="N3" s="274">
        <v>28.000000000000025</v>
      </c>
      <c r="O3" s="274">
        <v>39</v>
      </c>
      <c r="P3" s="275" t="s">
        <v>310</v>
      </c>
      <c r="Q3" s="274">
        <v>16</v>
      </c>
      <c r="R3" s="274">
        <v>44</v>
      </c>
      <c r="S3" s="274">
        <v>379</v>
      </c>
    </row>
    <row r="4" spans="2:20" x14ac:dyDescent="0.25">
      <c r="B4" s="265" t="s">
        <v>9</v>
      </c>
      <c r="C4" s="276" t="s">
        <v>10</v>
      </c>
      <c r="D4" s="266" t="s">
        <v>159</v>
      </c>
      <c r="E4" s="277" t="s">
        <v>5</v>
      </c>
      <c r="F4" s="278" t="s">
        <v>5</v>
      </c>
      <c r="G4" s="273"/>
      <c r="H4" s="33" t="s">
        <v>142</v>
      </c>
      <c r="I4" s="34">
        <v>0</v>
      </c>
      <c r="J4" s="35">
        <v>0</v>
      </c>
      <c r="K4" s="34">
        <v>0</v>
      </c>
      <c r="L4" s="35">
        <v>0</v>
      </c>
    </row>
    <row r="5" spans="2:20" x14ac:dyDescent="0.25">
      <c r="B5" s="265" t="s">
        <v>160</v>
      </c>
      <c r="C5" s="276" t="s">
        <v>161</v>
      </c>
      <c r="D5" s="266" t="s">
        <v>164</v>
      </c>
      <c r="E5" s="277" t="s">
        <v>4</v>
      </c>
      <c r="F5" s="278" t="s">
        <v>4</v>
      </c>
      <c r="G5" s="273"/>
      <c r="H5" s="16" t="s">
        <v>143</v>
      </c>
      <c r="I5" s="15">
        <v>3</v>
      </c>
      <c r="J5" s="17">
        <v>6.6666666666666666E-2</v>
      </c>
      <c r="K5" s="15">
        <v>1</v>
      </c>
      <c r="L5" s="17">
        <v>2.2222222222222223E-2</v>
      </c>
      <c r="N5" s="302" t="s">
        <v>327</v>
      </c>
      <c r="O5" s="303"/>
      <c r="P5" s="303"/>
      <c r="Q5" s="303"/>
      <c r="R5" s="303"/>
      <c r="S5" s="304"/>
    </row>
    <row r="6" spans="2:20" x14ac:dyDescent="0.25">
      <c r="B6" s="265" t="s">
        <v>17</v>
      </c>
      <c r="C6" s="276" t="s">
        <v>18</v>
      </c>
      <c r="D6" s="266" t="s">
        <v>35</v>
      </c>
      <c r="E6" s="22" t="s">
        <v>5</v>
      </c>
      <c r="F6" s="279" t="s">
        <v>5</v>
      </c>
      <c r="G6" s="273"/>
      <c r="H6" s="6" t="s">
        <v>144</v>
      </c>
      <c r="I6" s="7">
        <v>27</v>
      </c>
      <c r="J6" s="8">
        <v>0.6</v>
      </c>
      <c r="K6" s="7">
        <v>28</v>
      </c>
      <c r="L6" s="8">
        <v>0.62222222222222223</v>
      </c>
      <c r="N6" s="268" t="s">
        <v>147</v>
      </c>
      <c r="O6" s="268" t="s">
        <v>149</v>
      </c>
      <c r="P6" s="268" t="s">
        <v>156</v>
      </c>
      <c r="Q6" s="268" t="s">
        <v>150</v>
      </c>
      <c r="R6" s="268" t="s">
        <v>148</v>
      </c>
      <c r="S6" s="268" t="s">
        <v>157</v>
      </c>
    </row>
    <row r="7" spans="2:20" x14ac:dyDescent="0.25">
      <c r="B7" s="265" t="s">
        <v>113</v>
      </c>
      <c r="C7" s="276" t="s">
        <v>114</v>
      </c>
      <c r="D7" s="266" t="s">
        <v>113</v>
      </c>
      <c r="E7" s="277" t="s">
        <v>5</v>
      </c>
      <c r="F7" s="278" t="s">
        <v>5</v>
      </c>
      <c r="G7" s="273"/>
      <c r="H7" s="9" t="s">
        <v>145</v>
      </c>
      <c r="I7" s="10">
        <v>9</v>
      </c>
      <c r="J7" s="11">
        <v>0.2</v>
      </c>
      <c r="K7" s="10">
        <v>11</v>
      </c>
      <c r="L7" s="11">
        <v>0.24444444444444444</v>
      </c>
      <c r="N7" s="274">
        <v>24</v>
      </c>
      <c r="O7" s="274">
        <v>41</v>
      </c>
      <c r="P7" s="274" t="s">
        <v>315</v>
      </c>
      <c r="Q7" s="274">
        <v>10</v>
      </c>
      <c r="R7" s="274">
        <v>46</v>
      </c>
      <c r="S7" s="274">
        <v>387</v>
      </c>
    </row>
    <row r="8" spans="2:20" ht="15.75" thickBot="1" x14ac:dyDescent="0.3">
      <c r="B8" s="265" t="s">
        <v>26</v>
      </c>
      <c r="C8" s="276" t="s">
        <v>165</v>
      </c>
      <c r="D8" s="266" t="s">
        <v>168</v>
      </c>
      <c r="E8" s="22" t="s">
        <v>5</v>
      </c>
      <c r="F8" s="279" t="s">
        <v>5</v>
      </c>
      <c r="G8" s="273"/>
      <c r="H8" s="12" t="s">
        <v>146</v>
      </c>
      <c r="I8" s="18">
        <v>6</v>
      </c>
      <c r="J8" s="19">
        <v>0.13333333333333333</v>
      </c>
      <c r="K8" s="18">
        <v>5</v>
      </c>
      <c r="L8" s="19">
        <v>0.1111111111111111</v>
      </c>
      <c r="N8" s="138"/>
      <c r="O8" s="138"/>
      <c r="P8" s="138"/>
      <c r="Q8" s="138"/>
      <c r="R8" s="138"/>
      <c r="S8" s="138"/>
    </row>
    <row r="9" spans="2:20" ht="15.75" thickBot="1" x14ac:dyDescent="0.3">
      <c r="B9" s="265" t="s">
        <v>26</v>
      </c>
      <c r="C9" s="276" t="s">
        <v>169</v>
      </c>
      <c r="D9" s="266" t="s">
        <v>231</v>
      </c>
      <c r="E9" s="277" t="s">
        <v>5</v>
      </c>
      <c r="F9" s="278" t="s">
        <v>5</v>
      </c>
      <c r="G9" s="273"/>
      <c r="H9" s="5" t="s">
        <v>138</v>
      </c>
      <c r="I9" s="13">
        <v>45</v>
      </c>
      <c r="J9" s="14">
        <v>1</v>
      </c>
      <c r="K9" s="13">
        <v>45</v>
      </c>
      <c r="L9" s="14">
        <v>1</v>
      </c>
      <c r="N9" s="305" t="s">
        <v>328</v>
      </c>
      <c r="O9" s="306"/>
      <c r="P9" s="306"/>
      <c r="Q9" s="306"/>
      <c r="R9" s="306"/>
      <c r="S9" s="306"/>
      <c r="T9" s="306"/>
    </row>
    <row r="10" spans="2:20" x14ac:dyDescent="0.25">
      <c r="B10" s="265" t="s">
        <v>26</v>
      </c>
      <c r="C10" s="276" t="s">
        <v>27</v>
      </c>
      <c r="D10" s="266" t="s">
        <v>170</v>
      </c>
      <c r="E10" s="22" t="s">
        <v>5</v>
      </c>
      <c r="F10" s="279" t="s">
        <v>5</v>
      </c>
      <c r="G10" s="273"/>
      <c r="N10" s="280" t="s">
        <v>147</v>
      </c>
      <c r="O10" s="280" t="s">
        <v>149</v>
      </c>
      <c r="P10" s="280" t="s">
        <v>156</v>
      </c>
      <c r="Q10" s="280" t="s">
        <v>150</v>
      </c>
      <c r="R10" s="280" t="s">
        <v>148</v>
      </c>
      <c r="S10" s="280" t="s">
        <v>326</v>
      </c>
      <c r="T10" s="280" t="s">
        <v>330</v>
      </c>
    </row>
    <row r="11" spans="2:20" x14ac:dyDescent="0.25">
      <c r="B11" s="265" t="s">
        <v>117</v>
      </c>
      <c r="C11" s="281" t="s">
        <v>118</v>
      </c>
      <c r="D11" s="266" t="s">
        <v>232</v>
      </c>
      <c r="E11" s="277" t="s">
        <v>5</v>
      </c>
      <c r="F11" s="278" t="s">
        <v>5</v>
      </c>
      <c r="G11" s="273"/>
      <c r="N11" s="275">
        <v>20</v>
      </c>
      <c r="O11" s="275">
        <v>34</v>
      </c>
      <c r="P11" s="275" t="s">
        <v>329</v>
      </c>
      <c r="Q11" s="275">
        <v>8</v>
      </c>
      <c r="R11" s="275">
        <v>37</v>
      </c>
      <c r="S11" s="275">
        <v>338</v>
      </c>
      <c r="T11" s="275">
        <v>345</v>
      </c>
    </row>
    <row r="12" spans="2:20" x14ac:dyDescent="0.25">
      <c r="B12" s="265" t="s">
        <v>32</v>
      </c>
      <c r="C12" s="276" t="s">
        <v>33</v>
      </c>
      <c r="D12" s="266" t="s">
        <v>35</v>
      </c>
      <c r="E12" s="22" t="s">
        <v>5</v>
      </c>
      <c r="F12" s="279" t="s">
        <v>4</v>
      </c>
      <c r="G12" s="273"/>
    </row>
    <row r="13" spans="2:20" x14ac:dyDescent="0.25">
      <c r="B13" s="265" t="s">
        <v>36</v>
      </c>
      <c r="C13" s="276" t="s">
        <v>37</v>
      </c>
      <c r="D13" s="266" t="s">
        <v>171</v>
      </c>
      <c r="E13" s="277" t="s">
        <v>5</v>
      </c>
      <c r="F13" s="278" t="s">
        <v>5</v>
      </c>
      <c r="G13" s="273"/>
    </row>
    <row r="14" spans="2:20" x14ac:dyDescent="0.25">
      <c r="B14" s="265" t="s">
        <v>40</v>
      </c>
      <c r="C14" s="276" t="s">
        <v>41</v>
      </c>
      <c r="D14" s="266" t="s">
        <v>35</v>
      </c>
      <c r="E14" s="22" t="s">
        <v>7</v>
      </c>
      <c r="F14" s="279" t="s">
        <v>4</v>
      </c>
      <c r="G14" s="273"/>
    </row>
    <row r="15" spans="2:20" x14ac:dyDescent="0.25">
      <c r="B15" s="265" t="s">
        <v>176</v>
      </c>
      <c r="C15" s="276" t="s">
        <v>177</v>
      </c>
      <c r="D15" s="266" t="s">
        <v>180</v>
      </c>
      <c r="E15" s="277" t="s">
        <v>5</v>
      </c>
      <c r="F15" s="278" t="s">
        <v>5</v>
      </c>
      <c r="G15" s="273"/>
    </row>
    <row r="16" spans="2:20" x14ac:dyDescent="0.25">
      <c r="B16" s="265" t="s">
        <v>121</v>
      </c>
      <c r="C16" s="276" t="s">
        <v>122</v>
      </c>
      <c r="D16" s="266" t="s">
        <v>305</v>
      </c>
      <c r="E16" s="22" t="s">
        <v>5</v>
      </c>
      <c r="F16" s="279" t="s">
        <v>5</v>
      </c>
      <c r="G16" s="273"/>
    </row>
    <row r="17" spans="2:7" x14ac:dyDescent="0.25">
      <c r="B17" s="265" t="s">
        <v>268</v>
      </c>
      <c r="C17" s="276" t="s">
        <v>304</v>
      </c>
      <c r="D17" s="266" t="s">
        <v>35</v>
      </c>
      <c r="E17" s="277" t="s">
        <v>5</v>
      </c>
      <c r="F17" s="278" t="s">
        <v>5</v>
      </c>
      <c r="G17" s="273"/>
    </row>
    <row r="18" spans="2:7" x14ac:dyDescent="0.25">
      <c r="B18" s="265" t="s">
        <v>268</v>
      </c>
      <c r="C18" s="276" t="s">
        <v>270</v>
      </c>
      <c r="D18" s="266" t="s">
        <v>35</v>
      </c>
      <c r="E18" s="22" t="s">
        <v>4</v>
      </c>
      <c r="F18" s="279" t="s">
        <v>4</v>
      </c>
      <c r="G18" s="273"/>
    </row>
    <row r="19" spans="2:7" x14ac:dyDescent="0.25">
      <c r="B19" s="265" t="s">
        <v>54</v>
      </c>
      <c r="C19" s="276" t="s">
        <v>182</v>
      </c>
      <c r="D19" s="266" t="s">
        <v>54</v>
      </c>
      <c r="E19" s="22" t="s">
        <v>5</v>
      </c>
      <c r="F19" s="278" t="s">
        <v>5</v>
      </c>
      <c r="G19" s="273"/>
    </row>
    <row r="20" spans="2:7" x14ac:dyDescent="0.25">
      <c r="B20" s="265" t="s">
        <v>126</v>
      </c>
      <c r="C20" s="276" t="s">
        <v>127</v>
      </c>
      <c r="D20" s="266" t="s">
        <v>187</v>
      </c>
      <c r="E20" s="22" t="s">
        <v>5</v>
      </c>
      <c r="F20" s="279" t="s">
        <v>5</v>
      </c>
      <c r="G20" s="273"/>
    </row>
    <row r="21" spans="2:7" x14ac:dyDescent="0.25">
      <c r="B21" s="265" t="s">
        <v>126</v>
      </c>
      <c r="C21" s="276" t="s">
        <v>130</v>
      </c>
      <c r="D21" s="266" t="s">
        <v>188</v>
      </c>
      <c r="E21" s="277" t="s">
        <v>5</v>
      </c>
      <c r="F21" s="278" t="s">
        <v>5</v>
      </c>
      <c r="G21" s="273"/>
    </row>
    <row r="22" spans="2:7" x14ac:dyDescent="0.25">
      <c r="B22" s="265" t="s">
        <v>63</v>
      </c>
      <c r="C22" s="276" t="s">
        <v>64</v>
      </c>
      <c r="D22" s="266" t="s">
        <v>191</v>
      </c>
      <c r="E22" s="22" t="s">
        <v>6</v>
      </c>
      <c r="F22" s="279" t="s">
        <v>6</v>
      </c>
      <c r="G22" s="273"/>
    </row>
    <row r="23" spans="2:7" x14ac:dyDescent="0.25">
      <c r="B23" s="265" t="s">
        <v>63</v>
      </c>
      <c r="C23" s="276" t="s">
        <v>66</v>
      </c>
      <c r="D23" s="266" t="s">
        <v>35</v>
      </c>
      <c r="E23" s="277" t="s">
        <v>5</v>
      </c>
      <c r="F23" s="278" t="s">
        <v>5</v>
      </c>
      <c r="G23" s="273"/>
    </row>
    <row r="24" spans="2:7" x14ac:dyDescent="0.25">
      <c r="B24" s="265" t="s">
        <v>63</v>
      </c>
      <c r="C24" s="276" t="s">
        <v>68</v>
      </c>
      <c r="D24" s="266" t="s">
        <v>174</v>
      </c>
      <c r="E24" s="22" t="s">
        <v>5</v>
      </c>
      <c r="F24" s="279" t="s">
        <v>5</v>
      </c>
      <c r="G24" s="273"/>
    </row>
    <row r="25" spans="2:7" x14ac:dyDescent="0.25">
      <c r="B25" s="265" t="s">
        <v>63</v>
      </c>
      <c r="C25" s="276" t="s">
        <v>68</v>
      </c>
      <c r="D25" s="266" t="s">
        <v>174</v>
      </c>
      <c r="E25" s="277" t="s">
        <v>5</v>
      </c>
      <c r="F25" s="278" t="s">
        <v>5</v>
      </c>
      <c r="G25" s="273"/>
    </row>
    <row r="26" spans="2:7" x14ac:dyDescent="0.25">
      <c r="B26" s="265" t="s">
        <v>192</v>
      </c>
      <c r="C26" s="276" t="s">
        <v>193</v>
      </c>
      <c r="D26" s="266" t="s">
        <v>196</v>
      </c>
      <c r="E26" s="22" t="s">
        <v>4</v>
      </c>
      <c r="F26" s="278" t="s">
        <v>4</v>
      </c>
      <c r="G26" s="273"/>
    </row>
    <row r="27" spans="2:7" x14ac:dyDescent="0.25">
      <c r="B27" s="265" t="s">
        <v>279</v>
      </c>
      <c r="C27" s="276" t="s">
        <v>280</v>
      </c>
      <c r="D27" s="266" t="s">
        <v>307</v>
      </c>
      <c r="E27" s="277" t="s">
        <v>7</v>
      </c>
      <c r="F27" s="279" t="s">
        <v>7</v>
      </c>
      <c r="G27" s="273"/>
    </row>
    <row r="28" spans="2:7" x14ac:dyDescent="0.25">
      <c r="B28" s="265" t="s">
        <v>71</v>
      </c>
      <c r="C28" s="276" t="s">
        <v>72</v>
      </c>
      <c r="D28" s="266" t="s">
        <v>74</v>
      </c>
      <c r="E28" s="22" t="s">
        <v>7</v>
      </c>
      <c r="F28" s="279" t="s">
        <v>7</v>
      </c>
      <c r="G28" s="282"/>
    </row>
    <row r="29" spans="2:7" x14ac:dyDescent="0.25">
      <c r="B29" s="265" t="s">
        <v>71</v>
      </c>
      <c r="C29" s="276" t="s">
        <v>75</v>
      </c>
      <c r="D29" s="266" t="s">
        <v>74</v>
      </c>
      <c r="E29" s="277" t="s">
        <v>7</v>
      </c>
      <c r="F29" s="278" t="s">
        <v>7</v>
      </c>
      <c r="G29" s="282"/>
    </row>
    <row r="30" spans="2:7" x14ac:dyDescent="0.25">
      <c r="B30" s="265" t="s">
        <v>71</v>
      </c>
      <c r="C30" s="276" t="s">
        <v>78</v>
      </c>
      <c r="D30" s="266" t="s">
        <v>74</v>
      </c>
      <c r="E30" s="22" t="s">
        <v>7</v>
      </c>
      <c r="F30" s="279" t="s">
        <v>7</v>
      </c>
      <c r="G30" s="282"/>
    </row>
    <row r="31" spans="2:7" ht="26.25" x14ac:dyDescent="0.25">
      <c r="B31" s="265" t="s">
        <v>71</v>
      </c>
      <c r="C31" s="276" t="s">
        <v>234</v>
      </c>
      <c r="D31" s="266" t="s">
        <v>308</v>
      </c>
      <c r="E31" s="277" t="s">
        <v>5</v>
      </c>
      <c r="F31" s="278" t="s">
        <v>5</v>
      </c>
      <c r="G31" s="282"/>
    </row>
    <row r="32" spans="2:7" x14ac:dyDescent="0.25">
      <c r="B32" s="265" t="s">
        <v>71</v>
      </c>
      <c r="C32" s="276" t="s">
        <v>237</v>
      </c>
      <c r="D32" s="266" t="s">
        <v>239</v>
      </c>
      <c r="E32" s="22" t="s">
        <v>4</v>
      </c>
      <c r="F32" s="278" t="s">
        <v>4</v>
      </c>
      <c r="G32" s="273"/>
    </row>
    <row r="33" spans="2:7" ht="26.25" x14ac:dyDescent="0.25">
      <c r="B33" s="265" t="s">
        <v>71</v>
      </c>
      <c r="C33" s="276" t="s">
        <v>83</v>
      </c>
      <c r="D33" s="266" t="s">
        <v>198</v>
      </c>
      <c r="E33" s="22" t="s">
        <v>5</v>
      </c>
      <c r="F33" s="279" t="s">
        <v>5</v>
      </c>
      <c r="G33" s="273"/>
    </row>
    <row r="34" spans="2:7" x14ac:dyDescent="0.25">
      <c r="B34" s="265" t="s">
        <v>71</v>
      </c>
      <c r="C34" s="276" t="s">
        <v>199</v>
      </c>
      <c r="D34" s="266" t="s">
        <v>90</v>
      </c>
      <c r="E34" s="277" t="s">
        <v>5</v>
      </c>
      <c r="F34" s="278" t="s">
        <v>5</v>
      </c>
      <c r="G34" s="273"/>
    </row>
    <row r="35" spans="2:7" ht="26.25" x14ac:dyDescent="0.25">
      <c r="B35" s="265" t="s">
        <v>71</v>
      </c>
      <c r="C35" s="276" t="s">
        <v>241</v>
      </c>
      <c r="D35" s="266" t="s">
        <v>309</v>
      </c>
      <c r="E35" s="277" t="s">
        <v>5</v>
      </c>
      <c r="F35" s="279" t="s">
        <v>5</v>
      </c>
      <c r="G35" s="273"/>
    </row>
    <row r="36" spans="2:7" x14ac:dyDescent="0.25">
      <c r="B36" s="265" t="s">
        <v>71</v>
      </c>
      <c r="C36" s="276" t="s">
        <v>88</v>
      </c>
      <c r="D36" s="266" t="s">
        <v>90</v>
      </c>
      <c r="E36" s="22" t="s">
        <v>6</v>
      </c>
      <c r="F36" s="278" t="s">
        <v>5</v>
      </c>
      <c r="G36" s="273"/>
    </row>
    <row r="37" spans="2:7" x14ac:dyDescent="0.25">
      <c r="B37" s="265" t="s">
        <v>71</v>
      </c>
      <c r="C37" s="276" t="s">
        <v>91</v>
      </c>
      <c r="D37" s="266" t="s">
        <v>204</v>
      </c>
      <c r="E37" s="277" t="s">
        <v>4</v>
      </c>
      <c r="F37" s="279" t="s">
        <v>4</v>
      </c>
      <c r="G37" s="273"/>
    </row>
    <row r="38" spans="2:7" x14ac:dyDescent="0.25">
      <c r="B38" s="265" t="s">
        <v>71</v>
      </c>
      <c r="C38" s="276" t="s">
        <v>244</v>
      </c>
      <c r="D38" s="266" t="s">
        <v>247</v>
      </c>
      <c r="E38" s="22" t="s">
        <v>5</v>
      </c>
      <c r="F38" s="283" t="s">
        <v>5</v>
      </c>
      <c r="G38" s="273"/>
    </row>
    <row r="39" spans="2:7" x14ac:dyDescent="0.25">
      <c r="B39" s="265" t="s">
        <v>71</v>
      </c>
      <c r="C39" s="276" t="s">
        <v>248</v>
      </c>
      <c r="D39" s="266" t="s">
        <v>251</v>
      </c>
      <c r="E39" s="277" t="s">
        <v>7</v>
      </c>
      <c r="F39" s="284" t="s">
        <v>7</v>
      </c>
      <c r="G39" s="273"/>
    </row>
    <row r="40" spans="2:7" x14ac:dyDescent="0.25">
      <c r="B40" s="265" t="s">
        <v>71</v>
      </c>
      <c r="C40" s="276" t="s">
        <v>207</v>
      </c>
      <c r="D40" s="266" t="s">
        <v>210</v>
      </c>
      <c r="E40" s="22" t="s">
        <v>5</v>
      </c>
      <c r="F40" s="283" t="s">
        <v>5</v>
      </c>
      <c r="G40" s="273"/>
    </row>
    <row r="41" spans="2:7" x14ac:dyDescent="0.25">
      <c r="B41" s="265" t="s">
        <v>71</v>
      </c>
      <c r="C41" s="276" t="s">
        <v>211</v>
      </c>
      <c r="D41" s="266" t="s">
        <v>213</v>
      </c>
      <c r="E41" s="22" t="s">
        <v>5</v>
      </c>
      <c r="F41" s="283" t="s">
        <v>5</v>
      </c>
      <c r="G41" s="273"/>
    </row>
    <row r="42" spans="2:7" x14ac:dyDescent="0.25">
      <c r="B42" s="265" t="s">
        <v>71</v>
      </c>
      <c r="C42" s="276" t="s">
        <v>214</v>
      </c>
      <c r="D42" s="266" t="s">
        <v>216</v>
      </c>
      <c r="E42" s="277" t="s">
        <v>4</v>
      </c>
      <c r="F42" s="284" t="s">
        <v>4</v>
      </c>
      <c r="G42" s="273"/>
    </row>
    <row r="43" spans="2:7" x14ac:dyDescent="0.25">
      <c r="B43" s="265" t="s">
        <v>71</v>
      </c>
      <c r="C43" s="276" t="s">
        <v>255</v>
      </c>
      <c r="D43" s="266" t="s">
        <v>35</v>
      </c>
      <c r="E43" s="22" t="s">
        <v>4</v>
      </c>
      <c r="F43" s="283" t="s">
        <v>4</v>
      </c>
      <c r="G43" s="273"/>
    </row>
    <row r="44" spans="2:7" x14ac:dyDescent="0.25">
      <c r="B44" s="265" t="s">
        <v>71</v>
      </c>
      <c r="C44" s="276" t="s">
        <v>217</v>
      </c>
      <c r="D44" s="266" t="s">
        <v>203</v>
      </c>
      <c r="E44" s="277" t="s">
        <v>4</v>
      </c>
      <c r="F44" s="284" t="s">
        <v>4</v>
      </c>
      <c r="G44" s="273"/>
    </row>
    <row r="45" spans="2:7" x14ac:dyDescent="0.25">
      <c r="B45" s="265" t="s">
        <v>100</v>
      </c>
      <c r="C45" s="276" t="s">
        <v>101</v>
      </c>
      <c r="D45" s="266" t="s">
        <v>100</v>
      </c>
      <c r="E45" s="22" t="s">
        <v>5</v>
      </c>
      <c r="F45" s="283" t="s">
        <v>5</v>
      </c>
      <c r="G45" s="273"/>
    </row>
    <row r="46" spans="2:7" x14ac:dyDescent="0.25">
      <c r="B46" s="265" t="s">
        <v>100</v>
      </c>
      <c r="C46" s="276" t="s">
        <v>220</v>
      </c>
      <c r="D46" s="266" t="s">
        <v>223</v>
      </c>
      <c r="E46" s="277" t="s">
        <v>5</v>
      </c>
      <c r="F46" s="284" t="s">
        <v>5</v>
      </c>
    </row>
    <row r="47" spans="2:7" x14ac:dyDescent="0.25">
      <c r="B47" s="265" t="s">
        <v>104</v>
      </c>
      <c r="C47" s="276" t="s">
        <v>224</v>
      </c>
      <c r="D47" s="266" t="s">
        <v>35</v>
      </c>
      <c r="E47" s="22" t="s">
        <v>4</v>
      </c>
      <c r="F47" s="283" t="s">
        <v>4</v>
      </c>
    </row>
    <row r="48" spans="2:7" x14ac:dyDescent="0.25">
      <c r="B48" s="265" t="s">
        <v>104</v>
      </c>
      <c r="C48" s="285" t="s">
        <v>301</v>
      </c>
      <c r="D48" s="266" t="s">
        <v>226</v>
      </c>
      <c r="E48" s="22" t="s">
        <v>6</v>
      </c>
      <c r="F48" s="284" t="s">
        <v>5</v>
      </c>
    </row>
  </sheetData>
  <mergeCells count="7">
    <mergeCell ref="B2:F2"/>
    <mergeCell ref="N5:S5"/>
    <mergeCell ref="N1:S1"/>
    <mergeCell ref="N9:T9"/>
    <mergeCell ref="I3:J3"/>
    <mergeCell ref="K3:L3"/>
    <mergeCell ref="H2:L2"/>
  </mergeCells>
  <conditionalFormatting sqref="E4:F48">
    <cfRule type="containsText" dxfId="208" priority="1" operator="containsText" text="Ótima">
      <formula>NOT(ISERROR(SEARCH("Ótima",E4)))</formula>
    </cfRule>
    <cfRule type="containsText" dxfId="207" priority="2" operator="containsText" text="Boa">
      <formula>NOT(ISERROR(SEARCH("Boa",E4)))</formula>
    </cfRule>
    <cfRule type="containsText" dxfId="206" priority="3" operator="containsText" text="Regular">
      <formula>NOT(ISERROR(SEARCH("Regular",E4)))</formula>
    </cfRule>
    <cfRule type="containsText" dxfId="205" priority="4" operator="containsText" text="Ruim">
      <formula>NOT(ISERROR(SEARCH("Ruim",E4)))</formula>
    </cfRule>
    <cfRule type="containsText" dxfId="204" priority="5" operator="containsText" text="Péssima">
      <formula>NOT(ISERROR(SEARCH("Péssima",E4)))</formula>
    </cfRule>
  </conditionalFormatting>
  <conditionalFormatting sqref="G3:G27">
    <cfRule type="containsText" dxfId="203" priority="228" operator="containsText" text="Ótima">
      <formula>NOT(ISERROR(SEARCH("Ótima",G3)))</formula>
    </cfRule>
    <cfRule type="containsText" dxfId="202" priority="229" operator="containsText" text="Boa">
      <formula>NOT(ISERROR(SEARCH("Boa",G3)))</formula>
    </cfRule>
    <cfRule type="containsText" dxfId="201" priority="230" operator="containsText" text="Regular">
      <formula>NOT(ISERROR(SEARCH("Regular",G3)))</formula>
    </cfRule>
    <cfRule type="containsText" dxfId="200" priority="231" operator="containsText" text="Ruim">
      <formula>NOT(ISERROR(SEARCH("Ruim",G3)))</formula>
    </cfRule>
    <cfRule type="containsText" dxfId="199" priority="232" operator="containsText" text="Péssimo">
      <formula>NOT(ISERROR(SEARCH("Péssimo",G3)))</formula>
    </cfRule>
  </conditionalFormatting>
  <conditionalFormatting sqref="G28:G31">
    <cfRule type="containsText" dxfId="198" priority="233" operator="containsText" text="Ótima">
      <formula>NOT(ISERROR(SEARCH("Ótima",G28)))</formula>
    </cfRule>
    <cfRule type="containsText" dxfId="197" priority="234" operator="containsText" text="Boa">
      <formula>NOT(ISERROR(SEARCH("Boa",G28)))</formula>
    </cfRule>
    <cfRule type="containsText" dxfId="196" priority="235" operator="containsText" text="Regular">
      <formula>NOT(ISERROR(SEARCH("Regular",G28)))</formula>
    </cfRule>
    <cfRule type="containsText" dxfId="195" priority="236" operator="containsText" text="Ruim">
      <formula>NOT(ISERROR(SEARCH("Ruim",G28)))</formula>
    </cfRule>
    <cfRule type="containsText" dxfId="194" priority="237" operator="containsText" text="Péssima">
      <formula>NOT(ISERROR(SEARCH("Péssima",G28)))</formula>
    </cfRule>
  </conditionalFormatting>
  <conditionalFormatting sqref="G32:G45">
    <cfRule type="containsText" dxfId="193" priority="280" operator="containsText" text="Ótima">
      <formula>NOT(ISERROR(SEARCH("Ótima",G32)))</formula>
    </cfRule>
    <cfRule type="containsText" dxfId="192" priority="281" operator="containsText" text="Boa">
      <formula>NOT(ISERROR(SEARCH("Boa",G32)))</formula>
    </cfRule>
    <cfRule type="containsText" dxfId="191" priority="282" operator="containsText" text="Regular">
      <formula>NOT(ISERROR(SEARCH("Regular",G32)))</formula>
    </cfRule>
    <cfRule type="containsText" dxfId="190" priority="283" operator="containsText" text="Ruim">
      <formula>NOT(ISERROR(SEARCH("Ruim",G32)))</formula>
    </cfRule>
    <cfRule type="containsText" dxfId="189" priority="284" operator="containsText" text="Péssimo">
      <formula>NOT(ISERROR(SEARCH("Péssimo",G32)))</formula>
    </cfRule>
  </conditionalFormatting>
  <hyperlinks>
    <hyperlink ref="C4" r:id="rId1" display="https://observandoosrios.sosma.org.br/grupo/24/voluntarios-ype-1" xr:uid="{3225636A-61A5-453C-BF6A-AF577E429181}"/>
    <hyperlink ref="C5" r:id="rId2" display="https://observandoosrios.sosma.org.br/grupo/1328/seu-onofre" xr:uid="{F2460732-A470-4DF6-855D-2C687F02737F}"/>
    <hyperlink ref="C6" r:id="rId3" display="https://observandoosrios.sosma.org.br/grupo/490/sesi-barra-bonita" xr:uid="{A0474E69-3EA9-4498-A6F8-1256677B601E}"/>
    <hyperlink ref="C7" r:id="rId4" display="https://observandoosrios.sosma.org.br/grupo/444/projeto-observando-o-ribeirao-cabreuva" xr:uid="{DDE48CD5-3104-4D92-A6E8-52776CD0F904}"/>
    <hyperlink ref="C8" r:id="rId5" display="https://observandoosrios.sosma.org.br/grupo/508/emef-padre-jose-vieira-narciso-ehrenberg" xr:uid="{9B6CD3B5-9A59-451F-8308-BC6E758B18E6}"/>
    <hyperlink ref="C9" r:id="rId6" display="https://observandoosrios.sosma.org.br/grupo/1341/voluntarios-ype-campinas" xr:uid="{4F93EE16-43A1-4880-8206-6841F17B60AB}"/>
    <hyperlink ref="C10" r:id="rId7" display="https://observandoosrios.sosma.org.br/grupo/495/voluntarios-ype-campinas-1-" xr:uid="{E9E4AF60-B1F2-4FB7-A680-840E2DEB6624}"/>
    <hyperlink ref="C12" r:id="rId8" display="https://observandoosrios.sosma.org.br/grupo/1246/observando-o-tiete-guarulhos" xr:uid="{3128F482-B189-4D05-81CA-A8D2C0348BE5}"/>
    <hyperlink ref="C13" r:id="rId9" display="https://observandoosrios.sosma.org.br/grupo/542/bipi-biblioteca-popular-de-itaquaciara-dona-nelida" xr:uid="{7CA7F67E-FAF9-4583-80AB-CF3B502FE64D}"/>
    <hyperlink ref="C14" r:id="rId10" display="https://observandoosrios.sosma.org.br/grupo/1245/equipe-observando-os-rios-itaquaquecetuba" xr:uid="{96EE3CAA-2628-4923-97D9-263D984BB68C}"/>
    <hyperlink ref="C15" r:id="rId11" display="https://observandoosrios.sosma.org.br/grupo/1318/observando-o-rio-do-peixe" xr:uid="{D8C1D0EB-F254-4484-B25B-0889A9D90111}"/>
    <hyperlink ref="C16" r:id="rId12" display="https://observandoosrios.sosma.org.br/grupo/168/em-cora-coralina" xr:uid="{CABF63C1-D9D1-4987-8812-9895DAAC043C}"/>
    <hyperlink ref="C17" r:id="rId13" display="https://observandoosrios.sosma.org.br/grupo/1242/equipe-obervando-os-rios-mogi-das-cruzes-1" xr:uid="{25C0AB55-8B7C-44D4-B855-F7A2BA05750A}"/>
    <hyperlink ref="C18" r:id="rId14" display="https://observandoosrios.sosma.org.br/grupo/1243/equipe-observando-os-rios-mogi-das-cruzes-2" xr:uid="{74899761-FBC7-43D2-B4B0-489F6BD0BEEF}"/>
    <hyperlink ref="C19" r:id="rId15" display="https://observandoosrios.sosma.org.br/grupo/1327/remo-piracicaba-" xr:uid="{C0A96564-F18A-4E92-8051-EF84C8635F57}"/>
    <hyperlink ref="C20" r:id="rId16" display="https://observandoosrios.sosma.org.br/grupo/476/acao-ecologica-i" xr:uid="{9A3B758D-1D76-4B8E-9500-7666098BA7F0}"/>
    <hyperlink ref="C21" r:id="rId17" display="https://observandoosrios.sosma.org.br/grupo/482/acao-ecologica-ii" xr:uid="{EAE0BA47-B849-49CD-BAC8-3023587337A2}"/>
    <hyperlink ref="C22" r:id="rId18" display="https://observandoosrios.sosma.org.br/grupo/493/ge-tapera-215o" xr:uid="{6A6D4F90-78BA-4A60-9F23-6225DA500BC7}"/>
    <hyperlink ref="C23" r:id="rId19" display="https://observandoosrios.sosma.org.br/grupo/498/ge-tapera-2" xr:uid="{D62ACE94-DA95-4EE5-8395-319E90D9C8CB}"/>
    <hyperlink ref="C25" r:id="rId20" display="https://observandoosrios.sosma.org.br/grupo/496/voluntarios-ype" xr:uid="{98A30E6C-FB86-44E7-BABB-B1D80EE785F5}"/>
    <hyperlink ref="C24" r:id="rId21" display="https://observandoosrios.sosma.org.br/grupo/481/voluntarios-ype" xr:uid="{CFF6A4B1-1D34-4FDA-97A8-EC0D19E55339}"/>
    <hyperlink ref="C26" r:id="rId22" display="https://observandoosrios.sosma.org.br/grupo/540/rio-comprido--ufabc" xr:uid="{2395F86F-8A60-4726-A372-A713263C2FAB}"/>
    <hyperlink ref="C27" r:id="rId23" display="https://observandoosrios.sosma.org.br/grupo/491/biguaprojeto-iph-indice-de-poluentes-hidricos" xr:uid="{B1CB90D7-4539-4F63-83B9-9AD2F9683724}"/>
    <hyperlink ref="C28" r:id="rId24" display="https://observandoosrios.sosma.org.br/grupo/1290/a-voz-dos-rios" xr:uid="{A70A7492-7A82-403E-81CA-DF6515ABA069}"/>
    <hyperlink ref="C29" r:id="rId25" display="https://observandoosrios.sosma.org.br/grupo/239/a-voz-dos-rios-2" xr:uid="{6DF2BB30-19F9-4094-9670-91353F0EED4A}"/>
    <hyperlink ref="C30" r:id="rId26" display="https://observandoosrios.sosma.org.br/grupo/1291/a-voz-dos-rios-3" xr:uid="{024A755E-2E28-46B2-A550-5FE6CE181DDE}"/>
    <hyperlink ref="C31" r:id="rId27" display="https://observandoosrios.sosma.org.br/grupo/489/associacao-aclimacao" xr:uid="{EC3F4145-E1FB-4A14-9B8C-1B73843DE382}"/>
    <hyperlink ref="C32" r:id="rId28" display="https://observandoosrios.sosma.org.br/grupo/513/colegio-eag" xr:uid="{E18AF439-E2EA-479E-957F-9AF04ABE77E4}"/>
    <hyperlink ref="C33" r:id="rId29" display="https://observandoosrios.sosma.org.br/grupo/386/colegio-mater-dei" xr:uid="{BCD14595-F9CC-499A-A448-3D3B4A8389EF}"/>
    <hyperlink ref="C34" r:id="rId30" display="https://observandoosrios.sosma.org.br/grupo/516/colegio-objetivo-luis-gois" xr:uid="{133EBE70-7F26-436D-81A7-8402E29270C1}"/>
    <hyperlink ref="C35" r:id="rId31" display="https://observandoosrios.sosma.org.br/grupo/66/emef-fazenda-da-juta" xr:uid="{180E3C03-F9FA-40CA-AFE1-F43311B96E29}"/>
    <hyperlink ref="C36" r:id="rId32" display="https://observandoosrios.sosma.org.br/grupo/1272/insper-1" xr:uid="{B2AAB2CD-0CDE-434C-ABA2-0B45A7BA1788}"/>
    <hyperlink ref="C37" r:id="rId33" display="https://observandoosrios.sosma.org.br/grupo/422/moradores-do-riacho-agua-podre" xr:uid="{30B7974E-2A7C-4D15-A7BC-41B29300CD87}"/>
    <hyperlink ref="C38" r:id="rId34" display="https://observandoosrios.sosma.org.br/grupo/504/parque-feitico-da-vila-" xr:uid="{02F2D4E0-16D5-4315-88C0-38B4E74DCD90}"/>
    <hyperlink ref="C39" r:id="rId35" display="https://observandoosrios.sosma.org.br/grupo/384/parque-linear-jaguare" xr:uid="{DD355B27-0615-41A5-BE15-98DEE475711C}"/>
    <hyperlink ref="C40" r:id="rId36" display="https://observandoosrios.sosma.org.br/grupo/67/parque-mboi-mirim" xr:uid="{11FD1F6F-5AFC-467B-86A3-D1D3A95F1440}"/>
    <hyperlink ref="C41" r:id="rId37" display="https://observandoosrios.sosma.org.br/grupo/1329/sesc-interlagos" xr:uid="{D7E25ED2-7081-46C5-8182-4141A98D7B87}"/>
    <hyperlink ref="C42" r:id="rId38" display="https://observandoosrios.sosma.org.br/grupo/1331/unifesp" xr:uid="{EE0F5AEF-AA5F-4D1A-ACB6-FE33A54C709C}"/>
    <hyperlink ref="C43" r:id="rId39" display="https://observandoosrios.sosma.org.br/grupo/212/unifespunisantanna" xr:uid="{C50CB7B2-93B0-4947-B895-622E867DB118}"/>
    <hyperlink ref="C44" r:id="rId40" display="https://observandoosrios.sosma.org.br/grupo/529/unisa" xr:uid="{89BE70B6-C84C-44F0-86D4-639CD06247E6}"/>
    <hyperlink ref="C45" r:id="rId41" display="https://observandoosrios.sosma.org.br/grupo/534/rea-unesp-sorocaba" xr:uid="{62699897-583E-4D3E-B708-985E6A6713C3}"/>
    <hyperlink ref="C46" r:id="rId42" display="https://observandoosrios.sosma.org.br/grupo/1324/uniso-bio" xr:uid="{CBFFECB4-67CB-4F01-AAA9-0CC2EE46C15F}"/>
    <hyperlink ref="C47" r:id="rId43" display="https://observandoosrios.sosma.org.br/grupo/1244/equipe-observando-os-rios-suzano" xr:uid="{F887ECA2-63EA-454E-8697-516CE9299487}"/>
    <hyperlink ref="C11" r:id="rId44" display="https://observandoosrios.sosma.org.br/grupo/409/colegio-rio-branco-cotia" xr:uid="{90E8F4CE-51DB-45ED-B3B5-0124CCBA1627}"/>
    <hyperlink ref="C48" r:id="rId45" display="https://observandoosrios.sosma.org.br/grupo/457/rotary-suzano-e-amigos-2" xr:uid="{43EB588B-128D-41FA-B650-FBD1E306364D}"/>
  </hyperlinks>
  <pageMargins left="0.511811024" right="0.511811024" top="0.78740157499999996" bottom="0.78740157499999996" header="0.31496062000000002" footer="0.31496062000000002"/>
  <pageSetup paperSize="9" orientation="portrait" r:id="rId46"/>
  <tableParts count="1">
    <tablePart r:id="rId4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3"/>
  <sheetViews>
    <sheetView topLeftCell="C1" zoomScale="92" workbookViewId="0">
      <selection activeCell="N25" sqref="N25"/>
    </sheetView>
  </sheetViews>
  <sheetFormatPr defaultRowHeight="15" x14ac:dyDescent="0.25"/>
  <cols>
    <col min="2" max="2" width="21" style="4" customWidth="1"/>
    <col min="3" max="3" width="42.5703125" style="4" customWidth="1"/>
    <col min="4" max="4" width="27.85546875" style="4" customWidth="1"/>
    <col min="5" max="6" width="17.140625" style="4" customWidth="1"/>
    <col min="7" max="7" width="15.42578125" style="4" customWidth="1"/>
    <col min="8" max="8" width="12.42578125" style="4" bestFit="1" customWidth="1"/>
    <col min="9" max="9" width="8.5703125" style="4" bestFit="1" customWidth="1"/>
    <col min="10" max="10" width="6.85546875" style="4" bestFit="1" customWidth="1"/>
    <col min="11" max="11" width="7.85546875" style="4" customWidth="1"/>
    <col min="12" max="12" width="6.85546875" style="4" bestFit="1" customWidth="1"/>
    <col min="13" max="13" width="9.140625" style="4"/>
    <col min="14" max="14" width="10.85546875" style="4" bestFit="1" customWidth="1"/>
    <col min="15" max="15" width="18.42578125" style="4" bestFit="1" customWidth="1"/>
    <col min="16" max="16" width="7.42578125" style="4" bestFit="1" customWidth="1"/>
    <col min="17" max="18" width="20.7109375" style="4" bestFit="1" customWidth="1"/>
  </cols>
  <sheetData>
    <row r="2" spans="2:18" ht="15.75" thickBot="1" x14ac:dyDescent="0.3">
      <c r="B2" s="314" t="s">
        <v>333</v>
      </c>
      <c r="C2" s="315"/>
      <c r="D2" s="315"/>
      <c r="E2" s="315"/>
      <c r="F2" s="315"/>
      <c r="G2" s="267"/>
      <c r="H2" s="316" t="s">
        <v>331</v>
      </c>
      <c r="I2" s="316"/>
      <c r="J2" s="316"/>
      <c r="K2" s="316"/>
      <c r="L2" s="316"/>
      <c r="N2" s="302" t="s">
        <v>325</v>
      </c>
      <c r="O2" s="303"/>
      <c r="P2" s="303"/>
      <c r="Q2" s="304"/>
    </row>
    <row r="3" spans="2:18" ht="15.75" thickBot="1" x14ac:dyDescent="0.3">
      <c r="B3" s="269" t="s">
        <v>0</v>
      </c>
      <c r="C3" s="270" t="s">
        <v>1</v>
      </c>
      <c r="D3" s="270" t="s">
        <v>3</v>
      </c>
      <c r="E3" s="271" t="s">
        <v>334</v>
      </c>
      <c r="F3" s="272" t="s">
        <v>335</v>
      </c>
      <c r="G3" s="273"/>
      <c r="H3" s="5" t="s">
        <v>152</v>
      </c>
      <c r="I3" s="307">
        <v>2024</v>
      </c>
      <c r="J3" s="308"/>
      <c r="K3" s="309">
        <v>2025</v>
      </c>
      <c r="L3" s="310"/>
      <c r="N3" s="268" t="s">
        <v>147</v>
      </c>
      <c r="O3" s="268" t="s">
        <v>150</v>
      </c>
      <c r="P3" s="268" t="s">
        <v>148</v>
      </c>
      <c r="Q3" s="268" t="s">
        <v>157</v>
      </c>
    </row>
    <row r="4" spans="2:18" x14ac:dyDescent="0.25">
      <c r="B4" s="265" t="s">
        <v>17</v>
      </c>
      <c r="C4" s="276" t="s">
        <v>18</v>
      </c>
      <c r="D4" s="266" t="s">
        <v>35</v>
      </c>
      <c r="E4" s="22" t="s">
        <v>5</v>
      </c>
      <c r="F4" s="279" t="s">
        <v>5</v>
      </c>
      <c r="G4" s="273"/>
      <c r="H4" s="33" t="s">
        <v>142</v>
      </c>
      <c r="I4" s="34">
        <v>0</v>
      </c>
      <c r="J4" s="35">
        <v>0</v>
      </c>
      <c r="K4" s="34">
        <v>0</v>
      </c>
      <c r="L4" s="35">
        <v>0</v>
      </c>
      <c r="N4" s="274">
        <v>15</v>
      </c>
      <c r="O4" s="274">
        <v>16</v>
      </c>
      <c r="P4" s="274">
        <v>8</v>
      </c>
      <c r="Q4" s="274">
        <v>68</v>
      </c>
    </row>
    <row r="5" spans="2:18" x14ac:dyDescent="0.25">
      <c r="B5" s="265" t="s">
        <v>32</v>
      </c>
      <c r="C5" s="276" t="s">
        <v>33</v>
      </c>
      <c r="D5" s="266" t="s">
        <v>35</v>
      </c>
      <c r="E5" s="22" t="s">
        <v>5</v>
      </c>
      <c r="F5" s="279" t="s">
        <v>4</v>
      </c>
      <c r="G5" s="273"/>
      <c r="H5" s="16" t="s">
        <v>143</v>
      </c>
      <c r="I5" s="15">
        <v>0</v>
      </c>
      <c r="J5" s="17">
        <v>0</v>
      </c>
      <c r="K5" s="15">
        <v>0</v>
      </c>
      <c r="L5" s="17">
        <v>0</v>
      </c>
    </row>
    <row r="6" spans="2:18" x14ac:dyDescent="0.25">
      <c r="B6" s="265" t="s">
        <v>40</v>
      </c>
      <c r="C6" s="276" t="s">
        <v>41</v>
      </c>
      <c r="D6" s="266" t="s">
        <v>35</v>
      </c>
      <c r="E6" s="22" t="s">
        <v>7</v>
      </c>
      <c r="F6" s="279" t="s">
        <v>4</v>
      </c>
      <c r="G6" s="273"/>
      <c r="H6" s="6" t="s">
        <v>144</v>
      </c>
      <c r="I6" s="7">
        <v>4</v>
      </c>
      <c r="J6" s="8">
        <v>0.5</v>
      </c>
      <c r="K6" s="7">
        <v>3</v>
      </c>
      <c r="L6" s="8">
        <v>0.375</v>
      </c>
      <c r="N6" s="302" t="s">
        <v>327</v>
      </c>
      <c r="O6" s="303"/>
      <c r="P6" s="303"/>
      <c r="Q6" s="304"/>
    </row>
    <row r="7" spans="2:18" x14ac:dyDescent="0.25">
      <c r="B7" s="265" t="s">
        <v>268</v>
      </c>
      <c r="C7" s="276" t="s">
        <v>304</v>
      </c>
      <c r="D7" s="266" t="s">
        <v>35</v>
      </c>
      <c r="E7" s="277" t="s">
        <v>5</v>
      </c>
      <c r="F7" s="278" t="s">
        <v>5</v>
      </c>
      <c r="G7" s="273"/>
      <c r="H7" s="9" t="s">
        <v>145</v>
      </c>
      <c r="I7" s="10">
        <v>3</v>
      </c>
      <c r="J7" s="11">
        <v>0.375</v>
      </c>
      <c r="K7" s="10">
        <v>5</v>
      </c>
      <c r="L7" s="11">
        <v>0.625</v>
      </c>
      <c r="N7" s="268" t="s">
        <v>147</v>
      </c>
      <c r="O7" s="268" t="s">
        <v>150</v>
      </c>
      <c r="P7" s="268" t="s">
        <v>148</v>
      </c>
      <c r="Q7" s="268" t="s">
        <v>157</v>
      </c>
    </row>
    <row r="8" spans="2:18" ht="15.75" thickBot="1" x14ac:dyDescent="0.3">
      <c r="B8" s="265" t="s">
        <v>268</v>
      </c>
      <c r="C8" s="276" t="s">
        <v>270</v>
      </c>
      <c r="D8" s="266" t="s">
        <v>35</v>
      </c>
      <c r="E8" s="22" t="s">
        <v>4</v>
      </c>
      <c r="F8" s="279" t="s">
        <v>4</v>
      </c>
      <c r="G8" s="273"/>
      <c r="H8" s="12" t="s">
        <v>146</v>
      </c>
      <c r="I8" s="18">
        <v>1</v>
      </c>
      <c r="J8" s="19">
        <v>0.125</v>
      </c>
      <c r="K8" s="18">
        <v>0</v>
      </c>
      <c r="L8" s="19">
        <v>0</v>
      </c>
      <c r="N8" s="274">
        <v>9</v>
      </c>
      <c r="O8" s="274">
        <v>10</v>
      </c>
      <c r="P8" s="274">
        <v>7</v>
      </c>
      <c r="Q8" s="274">
        <v>71</v>
      </c>
    </row>
    <row r="9" spans="2:18" ht="15.75" thickBot="1" x14ac:dyDescent="0.3">
      <c r="B9" s="265" t="s">
        <v>63</v>
      </c>
      <c r="C9" s="276" t="s">
        <v>66</v>
      </c>
      <c r="D9" s="266" t="s">
        <v>35</v>
      </c>
      <c r="E9" s="277" t="s">
        <v>5</v>
      </c>
      <c r="F9" s="278" t="s">
        <v>5</v>
      </c>
      <c r="G9" s="273"/>
      <c r="H9" s="5" t="s">
        <v>138</v>
      </c>
      <c r="I9" s="13">
        <v>8</v>
      </c>
      <c r="J9" s="14">
        <v>1</v>
      </c>
      <c r="K9" s="13">
        <v>8</v>
      </c>
      <c r="L9" s="14">
        <v>1</v>
      </c>
      <c r="N9" s="138"/>
      <c r="O9" s="138"/>
      <c r="P9" s="138"/>
      <c r="Q9" s="138"/>
    </row>
    <row r="10" spans="2:18" x14ac:dyDescent="0.25">
      <c r="B10" s="265" t="s">
        <v>71</v>
      </c>
      <c r="C10" s="276" t="s">
        <v>255</v>
      </c>
      <c r="D10" s="266" t="s">
        <v>35</v>
      </c>
      <c r="E10" s="22" t="s">
        <v>4</v>
      </c>
      <c r="F10" s="283" t="s">
        <v>4</v>
      </c>
      <c r="G10" s="273"/>
      <c r="N10" s="305" t="s">
        <v>328</v>
      </c>
      <c r="O10" s="306"/>
      <c r="P10" s="306"/>
      <c r="Q10" s="306"/>
      <c r="R10" s="306"/>
    </row>
    <row r="11" spans="2:18" x14ac:dyDescent="0.25">
      <c r="B11" s="265" t="s">
        <v>104</v>
      </c>
      <c r="C11" s="276" t="s">
        <v>224</v>
      </c>
      <c r="D11" s="266" t="s">
        <v>35</v>
      </c>
      <c r="E11" s="22" t="s">
        <v>4</v>
      </c>
      <c r="F11" s="283" t="s">
        <v>4</v>
      </c>
      <c r="G11" s="273"/>
      <c r="N11" s="280" t="s">
        <v>147</v>
      </c>
      <c r="O11" s="280" t="s">
        <v>150</v>
      </c>
      <c r="P11" s="280" t="s">
        <v>148</v>
      </c>
      <c r="Q11" s="280" t="s">
        <v>326</v>
      </c>
      <c r="R11" s="280" t="s">
        <v>330</v>
      </c>
    </row>
    <row r="12" spans="2:18" x14ac:dyDescent="0.25">
      <c r="G12" s="273"/>
      <c r="N12" s="275">
        <v>7</v>
      </c>
      <c r="O12" s="275">
        <v>8</v>
      </c>
      <c r="P12" s="275">
        <v>6</v>
      </c>
      <c r="Q12" s="275">
        <v>45</v>
      </c>
      <c r="R12" s="275">
        <v>57</v>
      </c>
    </row>
    <row r="13" spans="2:18" x14ac:dyDescent="0.25">
      <c r="G13" s="273"/>
    </row>
  </sheetData>
  <mergeCells count="7">
    <mergeCell ref="N2:Q2"/>
    <mergeCell ref="N6:Q6"/>
    <mergeCell ref="N10:R10"/>
    <mergeCell ref="B2:F2"/>
    <mergeCell ref="H2:L2"/>
    <mergeCell ref="I3:J3"/>
    <mergeCell ref="K3:L3"/>
  </mergeCells>
  <conditionalFormatting sqref="E4:F11">
    <cfRule type="containsText" dxfId="188" priority="1" operator="containsText" text="Ótima">
      <formula>NOT(ISERROR(SEARCH("Ótima",E4)))</formula>
    </cfRule>
    <cfRule type="containsText" dxfId="187" priority="2" operator="containsText" text="Boa">
      <formula>NOT(ISERROR(SEARCH("Boa",E4)))</formula>
    </cfRule>
    <cfRule type="containsText" dxfId="186" priority="3" operator="containsText" text="Regular">
      <formula>NOT(ISERROR(SEARCH("Regular",E4)))</formula>
    </cfRule>
    <cfRule type="containsText" dxfId="185" priority="4" operator="containsText" text="Ruim">
      <formula>NOT(ISERROR(SEARCH("Ruim",E4)))</formula>
    </cfRule>
    <cfRule type="containsText" dxfId="184" priority="5" operator="containsText" text="Péssima">
      <formula>NOT(ISERROR(SEARCH("Péssima",E4)))</formula>
    </cfRule>
  </conditionalFormatting>
  <conditionalFormatting sqref="G3:G13">
    <cfRule type="containsText" dxfId="183" priority="254" operator="containsText" text="Ótima">
      <formula>NOT(ISERROR(SEARCH("Ótima",G3)))</formula>
    </cfRule>
    <cfRule type="containsText" dxfId="182" priority="255" operator="containsText" text="Boa">
      <formula>NOT(ISERROR(SEARCH("Boa",G3)))</formula>
    </cfRule>
    <cfRule type="containsText" dxfId="181" priority="256" operator="containsText" text="Regular">
      <formula>NOT(ISERROR(SEARCH("Regular",G3)))</formula>
    </cfRule>
    <cfRule type="containsText" dxfId="180" priority="257" operator="containsText" text="Ruim">
      <formula>NOT(ISERROR(SEARCH("Ruim",G3)))</formula>
    </cfRule>
    <cfRule type="containsText" dxfId="179" priority="258" operator="containsText" text="Péssimo">
      <formula>NOT(ISERROR(SEARCH("Péssimo",G3)))</formula>
    </cfRule>
  </conditionalFormatting>
  <hyperlinks>
    <hyperlink ref="C4" r:id="rId1" display="https://observandoosrios.sosma.org.br/grupo/490/sesi-barra-bonita" xr:uid="{A33317CF-CCED-4C8D-B1EC-B85271A84600}"/>
    <hyperlink ref="C5" r:id="rId2" display="https://observandoosrios.sosma.org.br/grupo/1246/observando-o-tiete-guarulhos" xr:uid="{78785D96-7C1A-414D-B857-20A0700412DD}"/>
    <hyperlink ref="C6" r:id="rId3" display="https://observandoosrios.sosma.org.br/grupo/1245/equipe-observando-os-rios-itaquaquecetuba" xr:uid="{FEE75FF6-8788-4EB4-B92B-587A1459711C}"/>
    <hyperlink ref="C7" r:id="rId4" display="https://observandoosrios.sosma.org.br/grupo/1242/equipe-obervando-os-rios-mogi-das-cruzes-1" xr:uid="{598469D5-449A-4052-A8C9-EDE553F2402D}"/>
    <hyperlink ref="C8" r:id="rId5" display="https://observandoosrios.sosma.org.br/grupo/1243/equipe-observando-os-rios-mogi-das-cruzes-2" xr:uid="{89FB9D5F-9555-49D7-8039-6A3FE6F35FA8}"/>
    <hyperlink ref="C9" r:id="rId6" display="https://observandoosrios.sosma.org.br/grupo/498/ge-tapera-2" xr:uid="{FBA1CB93-4F25-4A68-98CA-0D12FF3624B1}"/>
    <hyperlink ref="C10" r:id="rId7" display="https://observandoosrios.sosma.org.br/grupo/212/unifespunisantanna" xr:uid="{7A24A375-8C2D-45F8-AAC1-834BA3E1B3B2}"/>
    <hyperlink ref="C11" r:id="rId8" display="https://observandoosrios.sosma.org.br/grupo/1244/equipe-observando-os-rios-suzano" xr:uid="{11ABD22A-E072-4FC6-905F-5F1217799287}"/>
  </hyperlinks>
  <pageMargins left="0.511811024" right="0.511811024" top="0.78740157499999996" bottom="0.78740157499999996" header="0.31496062000000002" footer="0.31496062000000002"/>
  <tableParts count="1"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7560-C785-4C09-A751-57A18AC2B6B9}">
  <dimension ref="A1:BA41"/>
  <sheetViews>
    <sheetView topLeftCell="AJ1" zoomScaleNormal="100" workbookViewId="0">
      <selection activeCell="M32" sqref="M32"/>
    </sheetView>
  </sheetViews>
  <sheetFormatPr defaultRowHeight="15" x14ac:dyDescent="0.25"/>
  <cols>
    <col min="1" max="1" width="10.85546875" style="4" customWidth="1"/>
    <col min="2" max="2" width="9.140625" style="4"/>
    <col min="3" max="3" width="11.28515625" style="4" customWidth="1"/>
    <col min="4" max="4" width="11.85546875" style="4" customWidth="1"/>
    <col min="5" max="5" width="9.28515625" style="4" bestFit="1" customWidth="1"/>
    <col min="6" max="6" width="9.140625" style="4"/>
    <col min="7" max="7" width="10.42578125" style="4" customWidth="1"/>
    <col min="8" max="8" width="12.42578125" style="4" customWidth="1"/>
    <col min="9" max="9" width="9.28515625" style="4" bestFit="1" customWidth="1"/>
    <col min="10" max="10" width="9.140625" style="4"/>
    <col min="11" max="11" width="11.42578125" style="4" customWidth="1"/>
    <col min="12" max="12" width="19.28515625" style="4" customWidth="1"/>
    <col min="13" max="13" width="9.28515625" style="4" bestFit="1" customWidth="1"/>
    <col min="14" max="14" width="9.140625" style="4"/>
    <col min="15" max="15" width="10.85546875" style="4" customWidth="1"/>
    <col min="16" max="16" width="11.7109375" style="4" customWidth="1"/>
    <col min="17" max="17" width="9.28515625" style="4" bestFit="1" customWidth="1"/>
    <col min="18" max="18" width="9.140625" style="4"/>
    <col min="19" max="19" width="10.42578125" style="4" customWidth="1"/>
    <col min="20" max="20" width="11.7109375" style="4" customWidth="1"/>
    <col min="21" max="21" width="9.28515625" style="4" bestFit="1" customWidth="1"/>
    <col min="22" max="22" width="9.140625" style="4"/>
    <col min="23" max="23" width="10.42578125" style="4" customWidth="1"/>
    <col min="24" max="24" width="11.42578125" style="4" customWidth="1"/>
    <col min="25" max="25" width="10" style="4" customWidth="1"/>
    <col min="26" max="26" width="9.140625" style="4"/>
    <col min="27" max="27" width="10.7109375" style="4" customWidth="1"/>
    <col min="28" max="28" width="11" style="4" customWidth="1"/>
    <col min="29" max="29" width="9.28515625" style="4" bestFit="1" customWidth="1"/>
    <col min="30" max="30" width="9.140625" style="4" customWidth="1"/>
    <col min="31" max="31" width="11" style="4" customWidth="1"/>
    <col min="32" max="32" width="11.5703125" style="4" customWidth="1"/>
    <col min="33" max="33" width="9.28515625" style="4" bestFit="1" customWidth="1"/>
    <col min="34" max="34" width="9.140625" style="4"/>
    <col min="35" max="35" width="10.5703125" style="4" customWidth="1"/>
    <col min="36" max="36" width="12.28515625" style="4" customWidth="1"/>
    <col min="37" max="37" width="6.85546875" style="4" bestFit="1" customWidth="1"/>
    <col min="38" max="38" width="9.140625" style="4"/>
    <col min="39" max="39" width="10.85546875" style="4" customWidth="1"/>
    <col min="40" max="40" width="12" style="4" customWidth="1"/>
    <col min="41" max="41" width="9.28515625" style="4" bestFit="1" customWidth="1"/>
    <col min="42" max="42" width="9.140625" style="4"/>
    <col min="43" max="43" width="11.28515625" style="4" customWidth="1"/>
    <col min="44" max="44" width="12.5703125" style="4" customWidth="1"/>
    <col min="45" max="45" width="9.5703125" style="4" customWidth="1"/>
    <col min="46" max="46" width="9.140625" style="4"/>
    <col min="47" max="47" width="10.5703125" style="4" customWidth="1"/>
    <col min="48" max="48" width="11.28515625" style="4" customWidth="1"/>
    <col min="49" max="49" width="9.28515625" style="4" bestFit="1" customWidth="1"/>
    <col min="50" max="50" width="9.140625" style="4"/>
    <col min="51" max="51" width="10.85546875" style="4" customWidth="1"/>
    <col min="52" max="52" width="11.5703125" style="4" customWidth="1"/>
    <col min="53" max="53" width="9.28515625" style="4" bestFit="1" customWidth="1"/>
  </cols>
  <sheetData>
    <row r="1" spans="1:53" ht="15.75" thickBot="1" x14ac:dyDescent="0.3"/>
    <row r="2" spans="1:53" ht="15.75" thickBot="1" x14ac:dyDescent="0.3">
      <c r="C2" s="320">
        <v>2010</v>
      </c>
      <c r="D2" s="321"/>
      <c r="E2" s="322"/>
      <c r="G2" s="320">
        <v>2015</v>
      </c>
      <c r="H2" s="321"/>
      <c r="I2" s="322"/>
      <c r="J2" s="138"/>
      <c r="K2" s="320">
        <v>2016</v>
      </c>
      <c r="L2" s="321"/>
      <c r="M2" s="322"/>
      <c r="N2" s="138"/>
      <c r="O2" s="320">
        <v>2017</v>
      </c>
      <c r="P2" s="321"/>
      <c r="Q2" s="322"/>
      <c r="R2" s="138"/>
      <c r="S2" s="320">
        <v>2018</v>
      </c>
      <c r="T2" s="321"/>
      <c r="U2" s="322"/>
      <c r="V2" s="138"/>
      <c r="W2" s="320">
        <v>2019</v>
      </c>
      <c r="X2" s="321"/>
      <c r="Y2" s="322"/>
      <c r="Z2" s="138"/>
      <c r="AA2" s="320">
        <v>2020</v>
      </c>
      <c r="AB2" s="321"/>
      <c r="AC2" s="322"/>
      <c r="AD2" s="138"/>
      <c r="AE2" s="320">
        <v>2021</v>
      </c>
      <c r="AF2" s="321"/>
      <c r="AG2" s="322"/>
      <c r="AH2" s="138"/>
      <c r="AI2" s="320">
        <v>2022</v>
      </c>
      <c r="AJ2" s="321"/>
      <c r="AK2" s="322"/>
      <c r="AM2" s="320">
        <v>2023</v>
      </c>
      <c r="AN2" s="321"/>
      <c r="AO2" s="322"/>
      <c r="AQ2" s="317" t="s">
        <v>302</v>
      </c>
      <c r="AR2" s="318"/>
      <c r="AS2" s="319"/>
      <c r="AU2" s="317" t="s">
        <v>303</v>
      </c>
      <c r="AV2" s="318"/>
      <c r="AW2" s="319"/>
      <c r="AY2" s="317">
        <v>2025</v>
      </c>
      <c r="AZ2" s="318"/>
      <c r="BA2" s="319"/>
    </row>
    <row r="3" spans="1:53" ht="38.25" x14ac:dyDescent="0.25">
      <c r="C3" s="140" t="s">
        <v>139</v>
      </c>
      <c r="D3" s="141" t="s">
        <v>140</v>
      </c>
      <c r="E3" s="142" t="s">
        <v>137</v>
      </c>
      <c r="G3" s="140" t="s">
        <v>139</v>
      </c>
      <c r="H3" s="141" t="s">
        <v>140</v>
      </c>
      <c r="I3" s="142" t="s">
        <v>137</v>
      </c>
      <c r="J3" s="138"/>
      <c r="K3" s="140" t="s">
        <v>139</v>
      </c>
      <c r="L3" s="141" t="s">
        <v>141</v>
      </c>
      <c r="M3" s="142" t="s">
        <v>137</v>
      </c>
      <c r="N3" s="138"/>
      <c r="O3" s="140" t="s">
        <v>139</v>
      </c>
      <c r="P3" s="141" t="s">
        <v>140</v>
      </c>
      <c r="Q3" s="142" t="s">
        <v>137</v>
      </c>
      <c r="R3" s="138"/>
      <c r="S3" s="140" t="s">
        <v>139</v>
      </c>
      <c r="T3" s="141" t="s">
        <v>140</v>
      </c>
      <c r="U3" s="142" t="s">
        <v>137</v>
      </c>
      <c r="V3" s="138"/>
      <c r="W3" s="140" t="s">
        <v>139</v>
      </c>
      <c r="X3" s="141" t="s">
        <v>140</v>
      </c>
      <c r="Y3" s="142" t="s">
        <v>137</v>
      </c>
      <c r="Z3" s="138"/>
      <c r="AA3" s="140" t="s">
        <v>139</v>
      </c>
      <c r="AB3" s="141" t="s">
        <v>140</v>
      </c>
      <c r="AC3" s="142" t="s">
        <v>137</v>
      </c>
      <c r="AD3" s="138"/>
      <c r="AE3" s="140" t="s">
        <v>139</v>
      </c>
      <c r="AF3" s="141" t="s">
        <v>140</v>
      </c>
      <c r="AG3" s="142" t="s">
        <v>137</v>
      </c>
      <c r="AH3" s="138"/>
      <c r="AI3" s="140" t="s">
        <v>139</v>
      </c>
      <c r="AJ3" s="141" t="s">
        <v>140</v>
      </c>
      <c r="AK3" s="142" t="s">
        <v>137</v>
      </c>
      <c r="AM3" s="140" t="s">
        <v>139</v>
      </c>
      <c r="AN3" s="141" t="s">
        <v>140</v>
      </c>
      <c r="AO3" s="142" t="s">
        <v>137</v>
      </c>
      <c r="AQ3" s="140" t="s">
        <v>139</v>
      </c>
      <c r="AR3" s="141" t="s">
        <v>140</v>
      </c>
      <c r="AS3" s="142" t="s">
        <v>137</v>
      </c>
      <c r="AU3" s="140" t="s">
        <v>139</v>
      </c>
      <c r="AV3" s="141" t="s">
        <v>140</v>
      </c>
      <c r="AW3" s="142" t="s">
        <v>137</v>
      </c>
      <c r="AY3" s="140" t="s">
        <v>139</v>
      </c>
      <c r="AZ3" s="141" t="s">
        <v>140</v>
      </c>
      <c r="BA3" s="142" t="s">
        <v>137</v>
      </c>
    </row>
    <row r="4" spans="1:53" x14ac:dyDescent="0.25">
      <c r="C4" s="247" t="s">
        <v>142</v>
      </c>
      <c r="D4" s="105">
        <v>0</v>
      </c>
      <c r="E4" s="248">
        <f>D4/D9</f>
        <v>0</v>
      </c>
      <c r="G4" s="247" t="s">
        <v>142</v>
      </c>
      <c r="H4" s="105">
        <v>0</v>
      </c>
      <c r="I4" s="248">
        <f>H4/H9</f>
        <v>0</v>
      </c>
      <c r="J4" s="145"/>
      <c r="K4" s="247" t="s">
        <v>142</v>
      </c>
      <c r="L4" s="105">
        <v>0</v>
      </c>
      <c r="M4" s="248">
        <f>L4/L9</f>
        <v>0</v>
      </c>
      <c r="N4" s="145"/>
      <c r="O4" s="247" t="s">
        <v>142</v>
      </c>
      <c r="P4" s="105">
        <v>0</v>
      </c>
      <c r="Q4" s="248">
        <f>P4/P9</f>
        <v>0</v>
      </c>
      <c r="R4" s="145"/>
      <c r="S4" s="247" t="s">
        <v>142</v>
      </c>
      <c r="T4" s="105">
        <v>0</v>
      </c>
      <c r="U4" s="248">
        <f>T4/T9</f>
        <v>0</v>
      </c>
      <c r="V4" s="145"/>
      <c r="W4" s="247" t="s">
        <v>142</v>
      </c>
      <c r="X4" s="105">
        <v>0</v>
      </c>
      <c r="Y4" s="248">
        <f>X4/X9</f>
        <v>0</v>
      </c>
      <c r="Z4" s="145"/>
      <c r="AA4" s="247" t="s">
        <v>142</v>
      </c>
      <c r="AB4" s="105">
        <v>0</v>
      </c>
      <c r="AC4" s="248">
        <f>AB4/AB9</f>
        <v>0</v>
      </c>
      <c r="AD4" s="145"/>
      <c r="AE4" s="247" t="s">
        <v>142</v>
      </c>
      <c r="AF4" s="105">
        <v>0</v>
      </c>
      <c r="AG4" s="248">
        <f>AF4/AF9</f>
        <v>0</v>
      </c>
      <c r="AH4" s="145"/>
      <c r="AI4" s="247" t="s">
        <v>142</v>
      </c>
      <c r="AJ4" s="105">
        <v>0</v>
      </c>
      <c r="AK4" s="248">
        <v>0</v>
      </c>
      <c r="AM4" s="247" t="s">
        <v>142</v>
      </c>
      <c r="AN4" s="105">
        <v>0</v>
      </c>
      <c r="AO4" s="248">
        <v>0</v>
      </c>
      <c r="AQ4" s="247" t="s">
        <v>142</v>
      </c>
      <c r="AR4" s="105">
        <v>0</v>
      </c>
      <c r="AS4" s="248">
        <v>0</v>
      </c>
      <c r="AU4" s="247" t="s">
        <v>142</v>
      </c>
      <c r="AV4" s="105">
        <v>0</v>
      </c>
      <c r="AW4" s="248">
        <v>0</v>
      </c>
      <c r="AY4" s="247" t="s">
        <v>142</v>
      </c>
      <c r="AZ4" s="105">
        <v>0</v>
      </c>
      <c r="BA4" s="248">
        <v>0</v>
      </c>
    </row>
    <row r="5" spans="1:53" x14ac:dyDescent="0.25">
      <c r="C5" s="148" t="s">
        <v>143</v>
      </c>
      <c r="D5" s="149">
        <v>3</v>
      </c>
      <c r="E5" s="251">
        <f>D5/D9</f>
        <v>4.2253521126760563E-2</v>
      </c>
      <c r="G5" s="148" t="s">
        <v>143</v>
      </c>
      <c r="H5" s="149">
        <v>3</v>
      </c>
      <c r="I5" s="251">
        <f>H5/H9</f>
        <v>2.7522935779816515E-2</v>
      </c>
      <c r="J5" s="138"/>
      <c r="K5" s="148" t="s">
        <v>143</v>
      </c>
      <c r="L5" s="149">
        <v>5</v>
      </c>
      <c r="M5" s="251">
        <f>L5/L9</f>
        <v>4.1322314049586778E-2</v>
      </c>
      <c r="N5" s="138"/>
      <c r="O5" s="148" t="s">
        <v>143</v>
      </c>
      <c r="P5" s="149">
        <v>3</v>
      </c>
      <c r="Q5" s="251">
        <f>P5/P9</f>
        <v>2.1897810218978103E-2</v>
      </c>
      <c r="R5" s="138"/>
      <c r="S5" s="148" t="s">
        <v>143</v>
      </c>
      <c r="T5" s="149">
        <v>3</v>
      </c>
      <c r="U5" s="251">
        <f>T5/T9</f>
        <v>2.8037383177570093E-2</v>
      </c>
      <c r="V5" s="138"/>
      <c r="W5" s="148" t="s">
        <v>143</v>
      </c>
      <c r="X5" s="149">
        <v>2</v>
      </c>
      <c r="Y5" s="251">
        <f>X5/X9</f>
        <v>2.0202020202020204E-2</v>
      </c>
      <c r="Z5" s="138"/>
      <c r="AA5" s="148" t="s">
        <v>143</v>
      </c>
      <c r="AB5" s="149">
        <v>6</v>
      </c>
      <c r="AC5" s="251">
        <f>AB5/AB9</f>
        <v>7.2289156626506021E-2</v>
      </c>
      <c r="AD5" s="138"/>
      <c r="AE5" s="148" t="s">
        <v>143</v>
      </c>
      <c r="AF5" s="149">
        <v>6</v>
      </c>
      <c r="AG5" s="251">
        <f>AF5/AF9</f>
        <v>0.11320754716981132</v>
      </c>
      <c r="AH5" s="138"/>
      <c r="AI5" s="148" t="s">
        <v>143</v>
      </c>
      <c r="AJ5" s="149">
        <v>7</v>
      </c>
      <c r="AK5" s="251">
        <v>0.12727272727272726</v>
      </c>
      <c r="AM5" s="148" t="s">
        <v>143</v>
      </c>
      <c r="AN5" s="149">
        <v>6</v>
      </c>
      <c r="AO5" s="251">
        <v>0.10169491525423729</v>
      </c>
      <c r="AQ5" s="148" t="s">
        <v>143</v>
      </c>
      <c r="AR5" s="149">
        <v>7</v>
      </c>
      <c r="AS5" s="251">
        <v>0.11290322580645161</v>
      </c>
      <c r="AU5" s="148" t="s">
        <v>143</v>
      </c>
      <c r="AV5" s="149">
        <v>7</v>
      </c>
      <c r="AW5" s="251">
        <v>0.11475409836065574</v>
      </c>
      <c r="AY5" s="148" t="s">
        <v>143</v>
      </c>
      <c r="AZ5" s="149">
        <v>1</v>
      </c>
      <c r="BA5" s="251">
        <v>1.8181818181818181E-2</v>
      </c>
    </row>
    <row r="6" spans="1:53" x14ac:dyDescent="0.25">
      <c r="C6" s="154" t="s">
        <v>144</v>
      </c>
      <c r="D6" s="155">
        <v>42</v>
      </c>
      <c r="E6" s="252">
        <f>D6/D9</f>
        <v>0.59154929577464788</v>
      </c>
      <c r="G6" s="154" t="s">
        <v>144</v>
      </c>
      <c r="H6" s="155">
        <v>53</v>
      </c>
      <c r="I6" s="252">
        <f>H6/H9</f>
        <v>0.48623853211009177</v>
      </c>
      <c r="J6" s="138"/>
      <c r="K6" s="154" t="s">
        <v>144</v>
      </c>
      <c r="L6" s="155">
        <v>59</v>
      </c>
      <c r="M6" s="252">
        <f>L6/L9</f>
        <v>0.48760330578512395</v>
      </c>
      <c r="N6" s="138"/>
      <c r="O6" s="154" t="s">
        <v>144</v>
      </c>
      <c r="P6" s="155">
        <v>81</v>
      </c>
      <c r="Q6" s="252">
        <f>P6/P9</f>
        <v>0.59124087591240881</v>
      </c>
      <c r="R6" s="138"/>
      <c r="S6" s="154" t="s">
        <v>144</v>
      </c>
      <c r="T6" s="155">
        <v>70</v>
      </c>
      <c r="U6" s="252">
        <f>T6/T9</f>
        <v>0.65420560747663548</v>
      </c>
      <c r="V6" s="138"/>
      <c r="W6" s="154" t="s">
        <v>144</v>
      </c>
      <c r="X6" s="155">
        <v>68</v>
      </c>
      <c r="Y6" s="252">
        <f>X6/X9</f>
        <v>0.68686868686868685</v>
      </c>
      <c r="Z6" s="138"/>
      <c r="AA6" s="154" t="s">
        <v>144</v>
      </c>
      <c r="AB6" s="155">
        <v>55</v>
      </c>
      <c r="AC6" s="252">
        <f>AB6/AB9</f>
        <v>0.66265060240963858</v>
      </c>
      <c r="AD6" s="138"/>
      <c r="AE6" s="154" t="s">
        <v>144</v>
      </c>
      <c r="AF6" s="155">
        <v>36</v>
      </c>
      <c r="AG6" s="252">
        <f>AF6/AF9</f>
        <v>0.67924528301886788</v>
      </c>
      <c r="AH6" s="138"/>
      <c r="AI6" s="154" t="s">
        <v>144</v>
      </c>
      <c r="AJ6" s="155">
        <v>34</v>
      </c>
      <c r="AK6" s="252">
        <v>0.61818181818181817</v>
      </c>
      <c r="AM6" s="154" t="s">
        <v>144</v>
      </c>
      <c r="AN6" s="155">
        <v>34</v>
      </c>
      <c r="AO6" s="252">
        <v>0.57627118644067798</v>
      </c>
      <c r="AQ6" s="154" t="s">
        <v>144</v>
      </c>
      <c r="AR6" s="155">
        <v>35</v>
      </c>
      <c r="AS6" s="252">
        <v>0.56451612903225812</v>
      </c>
      <c r="AU6" s="154" t="s">
        <v>144</v>
      </c>
      <c r="AV6" s="155">
        <v>38</v>
      </c>
      <c r="AW6" s="252">
        <v>0.62295081967213117</v>
      </c>
      <c r="AY6" s="154" t="s">
        <v>144</v>
      </c>
      <c r="AZ6" s="155">
        <v>34</v>
      </c>
      <c r="BA6" s="252">
        <v>0.61818181818181817</v>
      </c>
    </row>
    <row r="7" spans="1:53" x14ac:dyDescent="0.25">
      <c r="C7" s="160" t="s">
        <v>145</v>
      </c>
      <c r="D7" s="161">
        <v>19</v>
      </c>
      <c r="E7" s="253">
        <f>D7/D9</f>
        <v>0.26760563380281688</v>
      </c>
      <c r="G7" s="160" t="s">
        <v>145</v>
      </c>
      <c r="H7" s="161">
        <v>49</v>
      </c>
      <c r="I7" s="253">
        <f>H7/H9</f>
        <v>0.44954128440366975</v>
      </c>
      <c r="J7" s="138"/>
      <c r="K7" s="160" t="s">
        <v>145</v>
      </c>
      <c r="L7" s="161">
        <v>54</v>
      </c>
      <c r="M7" s="253">
        <f>L7/L9</f>
        <v>0.4462809917355372</v>
      </c>
      <c r="N7" s="138"/>
      <c r="O7" s="160" t="s">
        <v>145</v>
      </c>
      <c r="P7" s="161">
        <v>47</v>
      </c>
      <c r="Q7" s="253">
        <f>P7/P9</f>
        <v>0.34306569343065696</v>
      </c>
      <c r="R7" s="138"/>
      <c r="S7" s="160" t="s">
        <v>145</v>
      </c>
      <c r="T7" s="161">
        <v>33</v>
      </c>
      <c r="U7" s="253">
        <f>T7/T9</f>
        <v>0.30841121495327101</v>
      </c>
      <c r="V7" s="138"/>
      <c r="W7" s="160" t="s">
        <v>145</v>
      </c>
      <c r="X7" s="161">
        <v>24</v>
      </c>
      <c r="Y7" s="253">
        <f>X7/X9</f>
        <v>0.24242424242424243</v>
      </c>
      <c r="Z7" s="138"/>
      <c r="AA7" s="160" t="s">
        <v>145</v>
      </c>
      <c r="AB7" s="161">
        <v>21</v>
      </c>
      <c r="AC7" s="253">
        <f>AB7/AB9</f>
        <v>0.25301204819277107</v>
      </c>
      <c r="AD7" s="138"/>
      <c r="AE7" s="160" t="s">
        <v>145</v>
      </c>
      <c r="AF7" s="161">
        <v>7</v>
      </c>
      <c r="AG7" s="253">
        <f>AF7/AF9</f>
        <v>0.13207547169811321</v>
      </c>
      <c r="AH7" s="138"/>
      <c r="AI7" s="160" t="s">
        <v>145</v>
      </c>
      <c r="AJ7" s="161">
        <v>10</v>
      </c>
      <c r="AK7" s="253">
        <v>0.18181818181818182</v>
      </c>
      <c r="AM7" s="160" t="s">
        <v>145</v>
      </c>
      <c r="AN7" s="161">
        <v>13</v>
      </c>
      <c r="AO7" s="253">
        <v>0.22033898305084745</v>
      </c>
      <c r="AQ7" s="160" t="s">
        <v>145</v>
      </c>
      <c r="AR7" s="161">
        <v>15</v>
      </c>
      <c r="AS7" s="253">
        <v>0.24193548387096775</v>
      </c>
      <c r="AU7" s="160" t="s">
        <v>145</v>
      </c>
      <c r="AV7" s="161">
        <v>10</v>
      </c>
      <c r="AW7" s="253">
        <v>0.16393442622950818</v>
      </c>
      <c r="AY7" s="160" t="s">
        <v>145</v>
      </c>
      <c r="AZ7" s="161">
        <v>15</v>
      </c>
      <c r="BA7" s="253">
        <v>0.27272727272727271</v>
      </c>
    </row>
    <row r="8" spans="1:53" ht="15.75" thickBot="1" x14ac:dyDescent="0.3">
      <c r="C8" s="249" t="s">
        <v>146</v>
      </c>
      <c r="D8" s="250">
        <v>7</v>
      </c>
      <c r="E8" s="254">
        <f>D8/D9</f>
        <v>9.8591549295774641E-2</v>
      </c>
      <c r="G8" s="249" t="s">
        <v>146</v>
      </c>
      <c r="H8" s="250">
        <v>4</v>
      </c>
      <c r="I8" s="254">
        <f>H8/H9</f>
        <v>3.669724770642202E-2</v>
      </c>
      <c r="J8" s="138"/>
      <c r="K8" s="249" t="s">
        <v>146</v>
      </c>
      <c r="L8" s="250">
        <v>3</v>
      </c>
      <c r="M8" s="254">
        <f>L8/L9</f>
        <v>2.4793388429752067E-2</v>
      </c>
      <c r="N8" s="138"/>
      <c r="O8" s="249" t="s">
        <v>146</v>
      </c>
      <c r="P8" s="250">
        <v>6</v>
      </c>
      <c r="Q8" s="254">
        <f>P8/P9</f>
        <v>4.3795620437956206E-2</v>
      </c>
      <c r="R8" s="138"/>
      <c r="S8" s="249" t="s">
        <v>146</v>
      </c>
      <c r="T8" s="250">
        <v>1</v>
      </c>
      <c r="U8" s="254">
        <f>T8/T9</f>
        <v>9.3457943925233638E-3</v>
      </c>
      <c r="V8" s="138"/>
      <c r="W8" s="249" t="s">
        <v>146</v>
      </c>
      <c r="X8" s="250">
        <v>5</v>
      </c>
      <c r="Y8" s="254">
        <f>X8/X9</f>
        <v>5.0505050505050504E-2</v>
      </c>
      <c r="Z8" s="138"/>
      <c r="AA8" s="249" t="s">
        <v>146</v>
      </c>
      <c r="AB8" s="250">
        <v>1</v>
      </c>
      <c r="AC8" s="254">
        <f>AB8/AB9</f>
        <v>1.2048192771084338E-2</v>
      </c>
      <c r="AD8" s="138"/>
      <c r="AE8" s="249" t="s">
        <v>146</v>
      </c>
      <c r="AF8" s="250">
        <v>4</v>
      </c>
      <c r="AG8" s="254">
        <f>AF8/AF9</f>
        <v>7.5471698113207544E-2</v>
      </c>
      <c r="AH8" s="138"/>
      <c r="AI8" s="249" t="s">
        <v>146</v>
      </c>
      <c r="AJ8" s="250">
        <v>4</v>
      </c>
      <c r="AK8" s="254">
        <v>7.2727272727272724E-2</v>
      </c>
      <c r="AM8" s="249" t="s">
        <v>146</v>
      </c>
      <c r="AN8" s="250">
        <v>6</v>
      </c>
      <c r="AO8" s="254">
        <v>0.10169491525423729</v>
      </c>
      <c r="AQ8" s="249" t="s">
        <v>146</v>
      </c>
      <c r="AR8" s="250">
        <v>5</v>
      </c>
      <c r="AS8" s="254">
        <v>8.0645161290322578E-2</v>
      </c>
      <c r="AU8" s="249" t="s">
        <v>146</v>
      </c>
      <c r="AV8" s="250">
        <v>6</v>
      </c>
      <c r="AW8" s="254">
        <v>9.8360655737704916E-2</v>
      </c>
      <c r="AY8" s="249" t="s">
        <v>146</v>
      </c>
      <c r="AZ8" s="250">
        <v>5</v>
      </c>
      <c r="BA8" s="254">
        <v>9.0909090909090912E-2</v>
      </c>
    </row>
    <row r="9" spans="1:53" ht="15.75" thickBot="1" x14ac:dyDescent="0.3">
      <c r="C9" s="172" t="s">
        <v>138</v>
      </c>
      <c r="D9" s="174">
        <f>SUM(D4:D8)</f>
        <v>71</v>
      </c>
      <c r="E9" s="175">
        <f>SUM(E4:E8)</f>
        <v>1</v>
      </c>
      <c r="G9" s="172" t="s">
        <v>138</v>
      </c>
      <c r="H9" s="174">
        <f>SUM(H4:H8)</f>
        <v>109</v>
      </c>
      <c r="I9" s="175">
        <f>SUM(I4:I8)</f>
        <v>1</v>
      </c>
      <c r="J9" s="138"/>
      <c r="K9" s="172" t="s">
        <v>138</v>
      </c>
      <c r="L9" s="174">
        <f>SUM(L4:L8)</f>
        <v>121</v>
      </c>
      <c r="M9" s="175">
        <f>SUM(M4:M8)</f>
        <v>1</v>
      </c>
      <c r="N9" s="138"/>
      <c r="O9" s="172" t="s">
        <v>138</v>
      </c>
      <c r="P9" s="50">
        <f>SUM(P4:P8)</f>
        <v>137</v>
      </c>
      <c r="Q9" s="176">
        <f>SUM(Q4:Q8)</f>
        <v>1</v>
      </c>
      <c r="R9" s="138"/>
      <c r="S9" s="172" t="s">
        <v>138</v>
      </c>
      <c r="T9" s="173">
        <f>SUM(T4:T8)</f>
        <v>107</v>
      </c>
      <c r="U9" s="177">
        <f>SUM(U4:U8)</f>
        <v>0.99999999999999989</v>
      </c>
      <c r="V9" s="138"/>
      <c r="W9" s="172" t="s">
        <v>138</v>
      </c>
      <c r="X9" s="173">
        <f>SUM(X4:X8)</f>
        <v>99</v>
      </c>
      <c r="Y9" s="177">
        <f>SUM(Y4:Y8)</f>
        <v>1</v>
      </c>
      <c r="Z9" s="138"/>
      <c r="AA9" s="172" t="s">
        <v>138</v>
      </c>
      <c r="AB9" s="173">
        <f>SUM(AB4:AB8)</f>
        <v>83</v>
      </c>
      <c r="AC9" s="177">
        <f>SUM(AC4:AC8)</f>
        <v>1</v>
      </c>
      <c r="AD9" s="138"/>
      <c r="AE9" s="172" t="s">
        <v>138</v>
      </c>
      <c r="AF9" s="173">
        <f>SUM(AF4:AF8)</f>
        <v>53</v>
      </c>
      <c r="AG9" s="177">
        <f>SUM(AG4:AG8)</f>
        <v>0.99999999999999989</v>
      </c>
      <c r="AH9" s="138"/>
      <c r="AI9" s="49" t="s">
        <v>138</v>
      </c>
      <c r="AJ9" s="50">
        <v>55</v>
      </c>
      <c r="AK9" s="176">
        <v>1</v>
      </c>
      <c r="AM9" s="49" t="s">
        <v>138</v>
      </c>
      <c r="AN9" s="50">
        <v>59</v>
      </c>
      <c r="AO9" s="176">
        <v>1</v>
      </c>
      <c r="AQ9" s="49" t="s">
        <v>138</v>
      </c>
      <c r="AR9" s="50">
        <v>62</v>
      </c>
      <c r="AS9" s="176">
        <v>1</v>
      </c>
      <c r="AU9" s="49" t="s">
        <v>138</v>
      </c>
      <c r="AV9" s="50">
        <v>61</v>
      </c>
      <c r="AW9" s="176">
        <v>1</v>
      </c>
      <c r="AY9" s="49" t="s">
        <v>138</v>
      </c>
      <c r="AZ9" s="50">
        <v>55</v>
      </c>
      <c r="BA9" s="176">
        <v>0.99999999999999989</v>
      </c>
    </row>
    <row r="12" spans="1:53" x14ac:dyDescent="0.25">
      <c r="A12" s="275" t="s">
        <v>314</v>
      </c>
      <c r="B12" s="275">
        <v>2010</v>
      </c>
      <c r="C12" s="275">
        <v>2015</v>
      </c>
      <c r="D12" s="275">
        <v>2016</v>
      </c>
      <c r="E12" s="275">
        <v>2017</v>
      </c>
      <c r="F12" s="275">
        <v>2018</v>
      </c>
      <c r="G12" s="275">
        <v>2019</v>
      </c>
      <c r="H12" s="275">
        <v>2020</v>
      </c>
      <c r="I12" s="275">
        <v>2021</v>
      </c>
      <c r="J12" s="275">
        <v>2022</v>
      </c>
      <c r="K12" s="275">
        <v>2023</v>
      </c>
      <c r="L12" s="275" t="s">
        <v>313</v>
      </c>
      <c r="M12" s="275">
        <v>2024</v>
      </c>
      <c r="N12" s="275">
        <v>2025</v>
      </c>
    </row>
    <row r="13" spans="1:53" x14ac:dyDescent="0.25">
      <c r="A13" s="166" t="s">
        <v>146</v>
      </c>
      <c r="B13" s="167">
        <v>7</v>
      </c>
      <c r="C13" s="167">
        <v>4</v>
      </c>
      <c r="D13" s="167">
        <v>3</v>
      </c>
      <c r="E13" s="169">
        <v>6</v>
      </c>
      <c r="F13" s="46">
        <v>1</v>
      </c>
      <c r="G13" s="46">
        <v>5</v>
      </c>
      <c r="H13" s="46">
        <v>1</v>
      </c>
      <c r="I13" s="46">
        <v>4</v>
      </c>
      <c r="J13" s="47">
        <v>4</v>
      </c>
      <c r="K13" s="30">
        <v>6</v>
      </c>
      <c r="L13" s="30">
        <v>5</v>
      </c>
      <c r="M13" s="30">
        <v>6</v>
      </c>
      <c r="N13" s="46">
        <v>5</v>
      </c>
    </row>
    <row r="14" spans="1:53" x14ac:dyDescent="0.25">
      <c r="A14" s="160" t="s">
        <v>145</v>
      </c>
      <c r="B14" s="161">
        <v>19</v>
      </c>
      <c r="C14" s="161">
        <v>49</v>
      </c>
      <c r="D14" s="161">
        <v>54</v>
      </c>
      <c r="E14" s="28">
        <v>47</v>
      </c>
      <c r="F14" s="164">
        <v>33</v>
      </c>
      <c r="G14" s="164">
        <v>24</v>
      </c>
      <c r="H14" s="164">
        <v>21</v>
      </c>
      <c r="I14" s="164">
        <v>7</v>
      </c>
      <c r="J14" s="28">
        <v>10</v>
      </c>
      <c r="K14" s="28">
        <v>13</v>
      </c>
      <c r="L14" s="28">
        <v>15</v>
      </c>
      <c r="M14" s="28">
        <v>10</v>
      </c>
      <c r="N14" s="28">
        <v>15</v>
      </c>
    </row>
    <row r="15" spans="1:53" x14ac:dyDescent="0.25">
      <c r="A15" s="154" t="s">
        <v>144</v>
      </c>
      <c r="B15" s="155">
        <v>42</v>
      </c>
      <c r="C15" s="155">
        <v>53</v>
      </c>
      <c r="D15" s="155">
        <v>59</v>
      </c>
      <c r="E15" s="26">
        <v>81</v>
      </c>
      <c r="F15" s="158">
        <v>70</v>
      </c>
      <c r="G15" s="158">
        <v>68</v>
      </c>
      <c r="H15" s="158">
        <v>55</v>
      </c>
      <c r="I15" s="158">
        <v>36</v>
      </c>
      <c r="J15" s="26">
        <v>34</v>
      </c>
      <c r="K15" s="26">
        <v>34</v>
      </c>
      <c r="L15" s="26">
        <v>35</v>
      </c>
      <c r="M15" s="26">
        <v>38</v>
      </c>
      <c r="N15" s="26">
        <v>34</v>
      </c>
    </row>
    <row r="16" spans="1:53" x14ac:dyDescent="0.25">
      <c r="A16" s="148" t="s">
        <v>143</v>
      </c>
      <c r="B16" s="149">
        <v>3</v>
      </c>
      <c r="C16" s="149">
        <v>3</v>
      </c>
      <c r="D16" s="149">
        <v>5</v>
      </c>
      <c r="E16" s="24">
        <v>3</v>
      </c>
      <c r="F16" s="152">
        <v>3</v>
      </c>
      <c r="G16" s="152">
        <v>2</v>
      </c>
      <c r="H16" s="152">
        <v>6</v>
      </c>
      <c r="I16" s="152">
        <v>6</v>
      </c>
      <c r="J16" s="24">
        <v>7</v>
      </c>
      <c r="K16" s="24">
        <v>6</v>
      </c>
      <c r="L16" s="24">
        <v>7</v>
      </c>
      <c r="M16" s="24">
        <v>7</v>
      </c>
      <c r="N16" s="24">
        <v>1</v>
      </c>
    </row>
    <row r="17" spans="1:14" x14ac:dyDescent="0.25">
      <c r="A17" s="42" t="s">
        <v>142</v>
      </c>
      <c r="B17" s="105">
        <v>0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41">
        <v>0</v>
      </c>
      <c r="L17" s="41">
        <v>0</v>
      </c>
      <c r="M17" s="41">
        <v>0</v>
      </c>
      <c r="N17" s="146">
        <v>0</v>
      </c>
    </row>
    <row r="20" spans="1:14" x14ac:dyDescent="0.25">
      <c r="A20" s="4" t="s">
        <v>314</v>
      </c>
      <c r="B20" s="4">
        <v>2010</v>
      </c>
      <c r="C20" s="4">
        <v>2015</v>
      </c>
      <c r="D20" s="4">
        <v>2016</v>
      </c>
      <c r="E20" s="4">
        <v>2017</v>
      </c>
      <c r="F20" s="4">
        <v>2018</v>
      </c>
      <c r="G20" s="4">
        <v>2019</v>
      </c>
      <c r="H20" s="4">
        <v>2020</v>
      </c>
      <c r="I20" s="4">
        <v>2021</v>
      </c>
      <c r="J20" s="4">
        <v>2022</v>
      </c>
      <c r="K20" s="4">
        <v>2023</v>
      </c>
      <c r="L20" s="4" t="s">
        <v>313</v>
      </c>
      <c r="M20" s="4">
        <v>2024</v>
      </c>
      <c r="N20" s="4">
        <v>2025</v>
      </c>
    </row>
    <row r="21" spans="1:14" x14ac:dyDescent="0.25">
      <c r="A21" s="166" t="s">
        <v>146</v>
      </c>
      <c r="B21" s="168">
        <v>9.8591549295774641E-2</v>
      </c>
      <c r="C21" s="168">
        <v>3.669724770642202E-2</v>
      </c>
      <c r="D21" s="168">
        <v>2.4793388429752067E-2</v>
      </c>
      <c r="E21" s="170">
        <v>4.3795620437956206E-2</v>
      </c>
      <c r="F21" s="171">
        <v>9.3457943925233638E-3</v>
      </c>
      <c r="G21" s="171">
        <v>5.0505050505050504E-2</v>
      </c>
      <c r="H21" s="171">
        <v>1.2048192771084338E-2</v>
      </c>
      <c r="I21" s="171">
        <v>7.5471698113207544E-2</v>
      </c>
      <c r="J21" s="48">
        <v>7.2727272727272724E-2</v>
      </c>
      <c r="K21" s="31">
        <v>0.10169491525423729</v>
      </c>
      <c r="L21" s="171">
        <v>8.0645161290322578E-2</v>
      </c>
      <c r="M21" s="171">
        <v>9.8360655737704916E-2</v>
      </c>
      <c r="N21" s="171">
        <v>9.0909090909090912E-2</v>
      </c>
    </row>
    <row r="22" spans="1:14" x14ac:dyDescent="0.25">
      <c r="A22" s="160" t="s">
        <v>145</v>
      </c>
      <c r="B22" s="162">
        <v>0.26760563380281688</v>
      </c>
      <c r="C22" s="162">
        <v>0.44954128440366975</v>
      </c>
      <c r="D22" s="162">
        <v>0.4462809917355372</v>
      </c>
      <c r="E22" s="163">
        <v>0.34306569343065696</v>
      </c>
      <c r="F22" s="165">
        <v>0.30841121495327101</v>
      </c>
      <c r="G22" s="165">
        <v>0.24242424242424243</v>
      </c>
      <c r="H22" s="165">
        <v>0.25301204819277107</v>
      </c>
      <c r="I22" s="165">
        <v>0.13207547169811321</v>
      </c>
      <c r="J22" s="29">
        <v>0.18181818181818182</v>
      </c>
      <c r="K22" s="29">
        <v>0.22033898305084745</v>
      </c>
      <c r="L22" s="29">
        <v>0.24193548387096775</v>
      </c>
      <c r="M22" s="29">
        <v>0.16393442622950818</v>
      </c>
      <c r="N22" s="29">
        <v>0.27300000000000002</v>
      </c>
    </row>
    <row r="23" spans="1:14" x14ac:dyDescent="0.25">
      <c r="A23" s="154" t="s">
        <v>144</v>
      </c>
      <c r="B23" s="156">
        <v>0.59154929577464788</v>
      </c>
      <c r="C23" s="156">
        <v>0.48623853211009177</v>
      </c>
      <c r="D23" s="156">
        <v>0.48760330578512395</v>
      </c>
      <c r="E23" s="157">
        <v>0.59124087591240881</v>
      </c>
      <c r="F23" s="159">
        <v>0.65420560747663548</v>
      </c>
      <c r="G23" s="159">
        <v>0.68686868686868685</v>
      </c>
      <c r="H23" s="159">
        <v>0.66265060240963858</v>
      </c>
      <c r="I23" s="159">
        <v>0.67924528301886788</v>
      </c>
      <c r="J23" s="27">
        <v>0.61818181818181817</v>
      </c>
      <c r="K23" s="27">
        <v>0.57627118644067798</v>
      </c>
      <c r="L23" s="27">
        <v>0.56451612903225812</v>
      </c>
      <c r="M23" s="27">
        <v>0.62295081967213117</v>
      </c>
      <c r="N23" s="27">
        <v>0.61799999999999999</v>
      </c>
    </row>
    <row r="24" spans="1:14" x14ac:dyDescent="0.25">
      <c r="A24" s="148" t="s">
        <v>143</v>
      </c>
      <c r="B24" s="150">
        <v>4.2253521126760563E-2</v>
      </c>
      <c r="C24" s="150">
        <v>2.7522935779816515E-2</v>
      </c>
      <c r="D24" s="150">
        <v>4.1322314049586778E-2</v>
      </c>
      <c r="E24" s="151">
        <v>2.1897810218978103E-2</v>
      </c>
      <c r="F24" s="153">
        <v>2.8037383177570093E-2</v>
      </c>
      <c r="G24" s="153">
        <v>2.0202020202020204E-2</v>
      </c>
      <c r="H24" s="153">
        <v>7.2289156626506021E-2</v>
      </c>
      <c r="I24" s="153">
        <v>0.11320754716981132</v>
      </c>
      <c r="J24" s="25">
        <v>0.12727272727272726</v>
      </c>
      <c r="K24" s="25">
        <v>0.10169491525423729</v>
      </c>
      <c r="L24" s="25">
        <v>0.11290322580645161</v>
      </c>
      <c r="M24" s="25">
        <v>0.11475409836065574</v>
      </c>
      <c r="N24" s="25">
        <v>1.8181818181818181E-2</v>
      </c>
    </row>
    <row r="25" spans="1:14" x14ac:dyDescent="0.25">
      <c r="A25" s="42" t="s">
        <v>142</v>
      </c>
      <c r="B25" s="94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147">
        <v>0</v>
      </c>
    </row>
    <row r="29" spans="1:14" x14ac:dyDescent="0.25">
      <c r="A29" s="286"/>
      <c r="B29" s="287"/>
      <c r="C29" s="287"/>
      <c r="D29" s="287"/>
      <c r="E29" s="286"/>
      <c r="F29" s="286"/>
      <c r="G29" s="286"/>
      <c r="H29" s="286"/>
      <c r="I29" s="286"/>
      <c r="J29" s="128"/>
      <c r="K29" s="128"/>
      <c r="L29" s="129"/>
      <c r="M29" s="129"/>
      <c r="N29" s="286"/>
    </row>
    <row r="30" spans="1:14" x14ac:dyDescent="0.25">
      <c r="A30" s="129"/>
      <c r="B30" s="288"/>
      <c r="C30" s="288"/>
      <c r="D30" s="288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14" x14ac:dyDescent="0.25">
      <c r="A31" s="129"/>
      <c r="B31" s="288"/>
      <c r="C31" s="288"/>
      <c r="D31" s="288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14" x14ac:dyDescent="0.25">
      <c r="A32" s="129"/>
      <c r="B32" s="288"/>
      <c r="C32" s="288"/>
      <c r="D32" s="288"/>
      <c r="E32" s="129"/>
      <c r="F32" s="129"/>
      <c r="G32" s="129"/>
      <c r="H32" s="129"/>
      <c r="I32" s="129"/>
      <c r="J32" s="129"/>
      <c r="K32" s="129"/>
      <c r="N32" s="129"/>
    </row>
    <row r="33" spans="1:14" x14ac:dyDescent="0.25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29"/>
      <c r="N33" s="129"/>
    </row>
    <row r="35" spans="1:14" x14ac:dyDescent="0.25">
      <c r="L35" s="290"/>
      <c r="M35" s="290"/>
    </row>
    <row r="36" spans="1:14" x14ac:dyDescent="0.25">
      <c r="L36" s="130"/>
      <c r="M36" s="130"/>
    </row>
    <row r="37" spans="1:14" x14ac:dyDescent="0.25">
      <c r="A37" s="286"/>
      <c r="B37" s="289"/>
      <c r="C37" s="289"/>
      <c r="D37" s="289"/>
      <c r="E37" s="290"/>
      <c r="F37" s="290"/>
      <c r="G37" s="290"/>
      <c r="H37" s="290"/>
      <c r="I37" s="290"/>
      <c r="J37" s="132"/>
      <c r="K37" s="132"/>
      <c r="L37" s="130"/>
      <c r="M37" s="130"/>
      <c r="N37" s="290"/>
    </row>
    <row r="38" spans="1:14" x14ac:dyDescent="0.25">
      <c r="A38" s="129"/>
      <c r="B38" s="291"/>
      <c r="C38" s="291"/>
      <c r="D38" s="291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x14ac:dyDescent="0.25">
      <c r="A39" s="129"/>
      <c r="B39" s="291"/>
      <c r="C39" s="291"/>
      <c r="D39" s="291"/>
      <c r="E39" s="130"/>
      <c r="F39" s="130"/>
      <c r="G39" s="130"/>
      <c r="H39" s="130"/>
      <c r="I39" s="130"/>
      <c r="J39" s="130"/>
      <c r="K39" s="130"/>
      <c r="L39" s="292"/>
      <c r="M39" s="292"/>
      <c r="N39" s="130"/>
    </row>
    <row r="40" spans="1:14" x14ac:dyDescent="0.25">
      <c r="A40" s="129"/>
      <c r="B40" s="291"/>
      <c r="C40" s="291"/>
      <c r="D40" s="291"/>
      <c r="E40" s="130"/>
      <c r="F40" s="130"/>
      <c r="G40" s="130"/>
      <c r="H40" s="130"/>
      <c r="I40" s="130"/>
      <c r="J40" s="130"/>
      <c r="K40" s="130"/>
      <c r="N40" s="130"/>
    </row>
    <row r="41" spans="1:14" x14ac:dyDescent="0.25">
      <c r="A41" s="130"/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N41" s="292"/>
    </row>
  </sheetData>
  <mergeCells count="13">
    <mergeCell ref="AQ2:AS2"/>
    <mergeCell ref="AU2:AW2"/>
    <mergeCell ref="AY2:BA2"/>
    <mergeCell ref="C2:E2"/>
    <mergeCell ref="G2:I2"/>
    <mergeCell ref="K2:M2"/>
    <mergeCell ref="O2:Q2"/>
    <mergeCell ref="S2:U2"/>
    <mergeCell ref="W2:Y2"/>
    <mergeCell ref="AA2:AC2"/>
    <mergeCell ref="AE2:AG2"/>
    <mergeCell ref="AI2:AK2"/>
    <mergeCell ref="AM2:AO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7D9D8-C1B0-48AA-AAC5-03EBC056A80F}">
  <dimension ref="A1:BA31"/>
  <sheetViews>
    <sheetView zoomScaleNormal="100" workbookViewId="0">
      <selection activeCell="N30" sqref="N30"/>
    </sheetView>
  </sheetViews>
  <sheetFormatPr defaultRowHeight="15" x14ac:dyDescent="0.25"/>
  <cols>
    <col min="1" max="3" width="10.140625" style="4" customWidth="1"/>
    <col min="4" max="4" width="11.5703125" style="4" customWidth="1"/>
    <col min="5" max="7" width="10.140625" style="4" customWidth="1"/>
    <col min="8" max="8" width="11.140625" style="4" customWidth="1"/>
    <col min="9" max="11" width="10.140625" style="4" customWidth="1"/>
    <col min="12" max="12" width="18.7109375" style="4" bestFit="1" customWidth="1"/>
    <col min="13" max="15" width="10.140625" style="4" customWidth="1"/>
    <col min="16" max="16" width="12.42578125" style="4" customWidth="1"/>
    <col min="17" max="19" width="10.140625" style="4" customWidth="1"/>
    <col min="20" max="20" width="11.7109375" style="4" customWidth="1"/>
    <col min="21" max="23" width="10.140625" style="4" customWidth="1"/>
    <col min="24" max="24" width="11.42578125" style="4" customWidth="1"/>
    <col min="25" max="27" width="10.140625" style="4" customWidth="1"/>
    <col min="28" max="28" width="11.5703125" style="4" customWidth="1"/>
    <col min="29" max="31" width="10.140625" style="4" customWidth="1"/>
    <col min="32" max="32" width="12.5703125" style="4" customWidth="1"/>
    <col min="33" max="35" width="10.140625" style="4" customWidth="1"/>
    <col min="36" max="36" width="11.7109375" style="4" customWidth="1"/>
    <col min="37" max="39" width="10.140625" style="4" customWidth="1"/>
    <col min="40" max="40" width="11.7109375" style="4" customWidth="1"/>
    <col min="41" max="43" width="10.140625" style="4" customWidth="1"/>
    <col min="44" max="44" width="11.85546875" style="4" customWidth="1"/>
    <col min="45" max="47" width="10.140625" style="4" customWidth="1"/>
    <col min="48" max="48" width="12.140625" style="4" customWidth="1"/>
    <col min="49" max="51" width="10.140625" style="4" customWidth="1"/>
    <col min="52" max="52" width="11.85546875" style="4" customWidth="1"/>
    <col min="53" max="53" width="10.140625" style="4" customWidth="1"/>
  </cols>
  <sheetData>
    <row r="1" spans="1:53" x14ac:dyDescent="0.25">
      <c r="C1" s="4" t="s">
        <v>316</v>
      </c>
    </row>
    <row r="2" spans="1:53" ht="15.75" thickBot="1" x14ac:dyDescent="0.3"/>
    <row r="3" spans="1:53" ht="15.75" thickBot="1" x14ac:dyDescent="0.3">
      <c r="C3" s="320">
        <v>2010</v>
      </c>
      <c r="D3" s="321"/>
      <c r="E3" s="322"/>
      <c r="G3" s="317">
        <v>2015</v>
      </c>
      <c r="H3" s="318"/>
      <c r="I3" s="319"/>
      <c r="J3" s="138"/>
      <c r="K3" s="317">
        <v>2016</v>
      </c>
      <c r="L3" s="318"/>
      <c r="M3" s="319"/>
      <c r="N3" s="138"/>
      <c r="O3" s="320">
        <v>2017</v>
      </c>
      <c r="P3" s="321"/>
      <c r="Q3" s="322"/>
      <c r="R3" s="138"/>
      <c r="S3" s="320">
        <v>2018</v>
      </c>
      <c r="T3" s="321"/>
      <c r="U3" s="322"/>
      <c r="V3" s="138"/>
      <c r="W3" s="320">
        <v>2019</v>
      </c>
      <c r="X3" s="321"/>
      <c r="Y3" s="322"/>
      <c r="Z3" s="138"/>
      <c r="AA3" s="320">
        <v>2020</v>
      </c>
      <c r="AB3" s="321"/>
      <c r="AC3" s="322"/>
      <c r="AD3" s="138"/>
      <c r="AE3" s="320">
        <v>2021</v>
      </c>
      <c r="AF3" s="321"/>
      <c r="AG3" s="322"/>
      <c r="AH3" s="138"/>
      <c r="AI3" s="320">
        <v>2022</v>
      </c>
      <c r="AJ3" s="321"/>
      <c r="AK3" s="322"/>
      <c r="AL3" s="138"/>
      <c r="AM3" s="320">
        <v>2023</v>
      </c>
      <c r="AN3" s="321"/>
      <c r="AO3" s="322"/>
      <c r="AQ3" s="320" t="s">
        <v>302</v>
      </c>
      <c r="AR3" s="321"/>
      <c r="AS3" s="322"/>
      <c r="AU3" s="320" t="s">
        <v>303</v>
      </c>
      <c r="AV3" s="321"/>
      <c r="AW3" s="322"/>
      <c r="AY3" s="317">
        <v>2025</v>
      </c>
      <c r="AZ3" s="318"/>
      <c r="BA3" s="319"/>
    </row>
    <row r="4" spans="1:53" ht="26.25" thickBot="1" x14ac:dyDescent="0.3">
      <c r="A4" s="4" t="s">
        <v>317</v>
      </c>
      <c r="C4" s="208" t="s">
        <v>139</v>
      </c>
      <c r="D4" s="209" t="s">
        <v>140</v>
      </c>
      <c r="E4" s="210" t="s">
        <v>137</v>
      </c>
      <c r="G4" s="208" t="s">
        <v>139</v>
      </c>
      <c r="H4" s="209" t="s">
        <v>140</v>
      </c>
      <c r="I4" s="210" t="s">
        <v>137</v>
      </c>
      <c r="J4" s="138"/>
      <c r="K4" s="208" t="s">
        <v>139</v>
      </c>
      <c r="L4" s="209" t="s">
        <v>141</v>
      </c>
      <c r="M4" s="210" t="s">
        <v>137</v>
      </c>
      <c r="N4" s="138"/>
      <c r="O4" s="217" t="s">
        <v>139</v>
      </c>
      <c r="P4" s="178" t="s">
        <v>140</v>
      </c>
      <c r="Q4" s="179" t="s">
        <v>137</v>
      </c>
      <c r="R4" s="138"/>
      <c r="S4" s="217" t="s">
        <v>139</v>
      </c>
      <c r="T4" s="178" t="s">
        <v>140</v>
      </c>
      <c r="U4" s="179" t="s">
        <v>137</v>
      </c>
      <c r="V4" s="138"/>
      <c r="W4" s="217" t="s">
        <v>139</v>
      </c>
      <c r="X4" s="178" t="s">
        <v>140</v>
      </c>
      <c r="Y4" s="179" t="s">
        <v>137</v>
      </c>
      <c r="Z4" s="138"/>
      <c r="AA4" s="217" t="s">
        <v>139</v>
      </c>
      <c r="AB4" s="178" t="s">
        <v>140</v>
      </c>
      <c r="AC4" s="179" t="s">
        <v>137</v>
      </c>
      <c r="AD4" s="138"/>
      <c r="AE4" s="217" t="s">
        <v>139</v>
      </c>
      <c r="AF4" s="178" t="s">
        <v>140</v>
      </c>
      <c r="AG4" s="179" t="s">
        <v>137</v>
      </c>
      <c r="AH4" s="138"/>
      <c r="AI4" s="217" t="s">
        <v>139</v>
      </c>
      <c r="AJ4" s="178" t="s">
        <v>140</v>
      </c>
      <c r="AK4" s="179" t="s">
        <v>137</v>
      </c>
      <c r="AL4" s="138"/>
      <c r="AM4" s="217" t="s">
        <v>139</v>
      </c>
      <c r="AN4" s="178" t="s">
        <v>140</v>
      </c>
      <c r="AO4" s="179" t="s">
        <v>137</v>
      </c>
      <c r="AQ4" s="143" t="s">
        <v>139</v>
      </c>
      <c r="AR4" s="144" t="s">
        <v>140</v>
      </c>
      <c r="AS4" s="139" t="s">
        <v>137</v>
      </c>
      <c r="AU4" s="143" t="s">
        <v>139</v>
      </c>
      <c r="AV4" s="144" t="s">
        <v>140</v>
      </c>
      <c r="AW4" s="139" t="s">
        <v>137</v>
      </c>
      <c r="AY4" s="143" t="s">
        <v>139</v>
      </c>
      <c r="AZ4" s="144" t="s">
        <v>140</v>
      </c>
      <c r="BA4" s="139" t="s">
        <v>137</v>
      </c>
    </row>
    <row r="5" spans="1:53" x14ac:dyDescent="0.25">
      <c r="A5" s="4" t="s">
        <v>322</v>
      </c>
      <c r="C5" s="211" t="s">
        <v>142</v>
      </c>
      <c r="D5" s="212">
        <v>0</v>
      </c>
      <c r="E5" s="213">
        <f>D5/D10</f>
        <v>0</v>
      </c>
      <c r="G5" s="211" t="s">
        <v>142</v>
      </c>
      <c r="H5" s="212">
        <v>0</v>
      </c>
      <c r="I5" s="213">
        <f>H5/H10</f>
        <v>0</v>
      </c>
      <c r="J5" s="145"/>
      <c r="K5" s="211" t="s">
        <v>142</v>
      </c>
      <c r="L5" s="212">
        <v>0</v>
      </c>
      <c r="M5" s="213">
        <f>L5/L10</f>
        <v>0</v>
      </c>
      <c r="N5" s="145"/>
      <c r="O5" s="211" t="s">
        <v>142</v>
      </c>
      <c r="P5" s="212">
        <v>0</v>
      </c>
      <c r="Q5" s="213">
        <f>P5/P10</f>
        <v>0</v>
      </c>
      <c r="R5" s="145"/>
      <c r="S5" s="211" t="s">
        <v>142</v>
      </c>
      <c r="T5" s="212">
        <v>0</v>
      </c>
      <c r="U5" s="213">
        <f>T5/T10</f>
        <v>0</v>
      </c>
      <c r="V5" s="145"/>
      <c r="W5" s="211" t="s">
        <v>142</v>
      </c>
      <c r="X5" s="212">
        <v>0</v>
      </c>
      <c r="Y5" s="213">
        <f>X5/X10</f>
        <v>0</v>
      </c>
      <c r="Z5" s="145"/>
      <c r="AA5" s="211" t="s">
        <v>142</v>
      </c>
      <c r="AB5" s="212">
        <v>0</v>
      </c>
      <c r="AC5" s="213">
        <f>AB5/AB10</f>
        <v>0</v>
      </c>
      <c r="AD5" s="145"/>
      <c r="AE5" s="211" t="s">
        <v>142</v>
      </c>
      <c r="AF5" s="212">
        <v>0</v>
      </c>
      <c r="AG5" s="213">
        <f>AF5/AF10</f>
        <v>0</v>
      </c>
      <c r="AH5" s="145"/>
      <c r="AI5" s="211" t="s">
        <v>142</v>
      </c>
      <c r="AJ5" s="212">
        <v>0</v>
      </c>
      <c r="AK5" s="213">
        <v>0</v>
      </c>
      <c r="AL5" s="130"/>
      <c r="AM5" s="211" t="s">
        <v>142</v>
      </c>
      <c r="AN5" s="212">
        <v>0</v>
      </c>
      <c r="AO5" s="213">
        <v>0</v>
      </c>
      <c r="AQ5" s="233" t="s">
        <v>142</v>
      </c>
      <c r="AR5" s="234">
        <v>0</v>
      </c>
      <c r="AS5" s="235">
        <v>0</v>
      </c>
      <c r="AU5" s="233" t="s">
        <v>142</v>
      </c>
      <c r="AV5" s="234">
        <v>0</v>
      </c>
      <c r="AW5" s="235">
        <v>0</v>
      </c>
      <c r="AY5" s="245" t="s">
        <v>142</v>
      </c>
      <c r="AZ5" s="246">
        <v>0</v>
      </c>
      <c r="BA5" s="213">
        <v>0</v>
      </c>
    </row>
    <row r="6" spans="1:53" x14ac:dyDescent="0.25">
      <c r="A6" s="4" t="s">
        <v>318</v>
      </c>
      <c r="C6" s="181" t="s">
        <v>143</v>
      </c>
      <c r="D6" s="182">
        <v>3</v>
      </c>
      <c r="E6" s="183">
        <f>D6/D10</f>
        <v>4.2253521126760563E-2</v>
      </c>
      <c r="G6" s="181" t="s">
        <v>143</v>
      </c>
      <c r="H6" s="182">
        <v>3</v>
      </c>
      <c r="I6" s="183">
        <f>H6/H10</f>
        <v>2.7522935779816515E-2</v>
      </c>
      <c r="J6" s="138"/>
      <c r="K6" s="181" t="s">
        <v>143</v>
      </c>
      <c r="L6" s="182">
        <v>5</v>
      </c>
      <c r="M6" s="183">
        <f>L6/L10</f>
        <v>4.1322314049586778E-2</v>
      </c>
      <c r="N6" s="138"/>
      <c r="O6" s="181" t="s">
        <v>143</v>
      </c>
      <c r="P6" s="116">
        <v>3</v>
      </c>
      <c r="Q6" s="184">
        <f>P6/P10</f>
        <v>2.1897810218978103E-2</v>
      </c>
      <c r="R6" s="138"/>
      <c r="S6" s="220" t="s">
        <v>143</v>
      </c>
      <c r="T6" s="185">
        <v>3</v>
      </c>
      <c r="U6" s="221">
        <f>T6/T10</f>
        <v>2.8037383177570093E-2</v>
      </c>
      <c r="V6" s="138"/>
      <c r="W6" s="220" t="s">
        <v>143</v>
      </c>
      <c r="X6" s="185">
        <v>2</v>
      </c>
      <c r="Y6" s="221">
        <f>X6/X10</f>
        <v>2.0202020202020204E-2</v>
      </c>
      <c r="Z6" s="138"/>
      <c r="AA6" s="220" t="s">
        <v>143</v>
      </c>
      <c r="AB6" s="185">
        <v>6</v>
      </c>
      <c r="AC6" s="221">
        <f>AB6/AB10</f>
        <v>7.2289156626506021E-2</v>
      </c>
      <c r="AD6" s="138"/>
      <c r="AE6" s="220" t="s">
        <v>143</v>
      </c>
      <c r="AF6" s="185">
        <v>6</v>
      </c>
      <c r="AG6" s="221">
        <f>AF6/AF10</f>
        <v>0.11320754716981132</v>
      </c>
      <c r="AH6" s="138"/>
      <c r="AI6" s="181" t="s">
        <v>143</v>
      </c>
      <c r="AJ6" s="116">
        <v>7</v>
      </c>
      <c r="AK6" s="184">
        <v>0.12727272727272726</v>
      </c>
      <c r="AL6" s="130"/>
      <c r="AM6" s="228" t="s">
        <v>143</v>
      </c>
      <c r="AN6" s="134">
        <v>6</v>
      </c>
      <c r="AO6" s="184">
        <v>0.10169491525423729</v>
      </c>
      <c r="AQ6" s="236" t="s">
        <v>143</v>
      </c>
      <c r="AR6" s="187">
        <v>7</v>
      </c>
      <c r="AS6" s="237">
        <v>0.11290322580645161</v>
      </c>
      <c r="AU6" s="236" t="s">
        <v>143</v>
      </c>
      <c r="AV6" s="187">
        <v>7</v>
      </c>
      <c r="AW6" s="237">
        <v>0.11475409836065574</v>
      </c>
      <c r="AY6" s="181" t="s">
        <v>143</v>
      </c>
      <c r="AZ6" s="116">
        <v>1</v>
      </c>
      <c r="BA6" s="184">
        <v>1.8181818181818181E-2</v>
      </c>
    </row>
    <row r="7" spans="1:53" x14ac:dyDescent="0.25">
      <c r="A7" s="4" t="s">
        <v>320</v>
      </c>
      <c r="C7" s="188" t="s">
        <v>144</v>
      </c>
      <c r="D7" s="189">
        <v>42</v>
      </c>
      <c r="E7" s="190">
        <f>D7/D10</f>
        <v>0.59154929577464788</v>
      </c>
      <c r="G7" s="188" t="s">
        <v>144</v>
      </c>
      <c r="H7" s="189">
        <v>53</v>
      </c>
      <c r="I7" s="190">
        <f>H7/H10</f>
        <v>0.48623853211009177</v>
      </c>
      <c r="J7" s="138"/>
      <c r="K7" s="188" t="s">
        <v>144</v>
      </c>
      <c r="L7" s="189">
        <v>59</v>
      </c>
      <c r="M7" s="190">
        <f>L7/L10</f>
        <v>0.48760330578512395</v>
      </c>
      <c r="N7" s="138"/>
      <c r="O7" s="188" t="s">
        <v>144</v>
      </c>
      <c r="P7" s="118">
        <v>81</v>
      </c>
      <c r="Q7" s="191">
        <f>P7/P10</f>
        <v>0.59124087591240881</v>
      </c>
      <c r="R7" s="138"/>
      <c r="S7" s="222" t="s">
        <v>144</v>
      </c>
      <c r="T7" s="192">
        <v>70</v>
      </c>
      <c r="U7" s="223">
        <f>T7/T10</f>
        <v>0.65420560747663548</v>
      </c>
      <c r="V7" s="138"/>
      <c r="W7" s="222" t="s">
        <v>144</v>
      </c>
      <c r="X7" s="192">
        <v>68</v>
      </c>
      <c r="Y7" s="223">
        <f>X7/X10</f>
        <v>0.68686868686868685</v>
      </c>
      <c r="Z7" s="138"/>
      <c r="AA7" s="222" t="s">
        <v>144</v>
      </c>
      <c r="AB7" s="192">
        <v>55</v>
      </c>
      <c r="AC7" s="223">
        <f>AB7/AB10</f>
        <v>0.66265060240963858</v>
      </c>
      <c r="AD7" s="138"/>
      <c r="AE7" s="222" t="s">
        <v>144</v>
      </c>
      <c r="AF7" s="192">
        <v>36</v>
      </c>
      <c r="AG7" s="223">
        <f>AF7/AF10</f>
        <v>0.67924528301886788</v>
      </c>
      <c r="AH7" s="138"/>
      <c r="AI7" s="188" t="s">
        <v>144</v>
      </c>
      <c r="AJ7" s="118">
        <v>34</v>
      </c>
      <c r="AK7" s="191">
        <v>0.61818181818181817</v>
      </c>
      <c r="AL7" s="130"/>
      <c r="AM7" s="229" t="s">
        <v>144</v>
      </c>
      <c r="AN7" s="135">
        <v>34</v>
      </c>
      <c r="AO7" s="191">
        <v>0.57627118644067798</v>
      </c>
      <c r="AQ7" s="238" t="s">
        <v>144</v>
      </c>
      <c r="AR7" s="194">
        <v>35</v>
      </c>
      <c r="AS7" s="239">
        <v>0.56451612903225812</v>
      </c>
      <c r="AU7" s="238" t="s">
        <v>144</v>
      </c>
      <c r="AV7" s="194">
        <v>38</v>
      </c>
      <c r="AW7" s="239">
        <v>0.62295081967213117</v>
      </c>
      <c r="AY7" s="188" t="s">
        <v>144</v>
      </c>
      <c r="AZ7" s="118">
        <v>34</v>
      </c>
      <c r="BA7" s="191">
        <v>0.61818181818181817</v>
      </c>
    </row>
    <row r="8" spans="1:53" x14ac:dyDescent="0.25">
      <c r="A8" s="4" t="s">
        <v>319</v>
      </c>
      <c r="C8" s="195" t="s">
        <v>145</v>
      </c>
      <c r="D8" s="196">
        <v>19</v>
      </c>
      <c r="E8" s="197">
        <f>D8/D10</f>
        <v>0.26760563380281688</v>
      </c>
      <c r="G8" s="195" t="s">
        <v>145</v>
      </c>
      <c r="H8" s="196">
        <v>49</v>
      </c>
      <c r="I8" s="197">
        <f>H8/H10</f>
        <v>0.44954128440366975</v>
      </c>
      <c r="J8" s="138"/>
      <c r="K8" s="195" t="s">
        <v>145</v>
      </c>
      <c r="L8" s="196">
        <v>54</v>
      </c>
      <c r="M8" s="197">
        <f>L8/L10</f>
        <v>0.4462809917355372</v>
      </c>
      <c r="N8" s="138"/>
      <c r="O8" s="195" t="s">
        <v>145</v>
      </c>
      <c r="P8" s="120">
        <v>47</v>
      </c>
      <c r="Q8" s="198">
        <f>P8/P10</f>
        <v>0.34306569343065696</v>
      </c>
      <c r="R8" s="138"/>
      <c r="S8" s="224" t="s">
        <v>145</v>
      </c>
      <c r="T8" s="199">
        <v>33</v>
      </c>
      <c r="U8" s="225">
        <f>T8/T10</f>
        <v>0.30841121495327101</v>
      </c>
      <c r="V8" s="138"/>
      <c r="W8" s="224" t="s">
        <v>145</v>
      </c>
      <c r="X8" s="199">
        <v>24</v>
      </c>
      <c r="Y8" s="225">
        <f>X8/X10</f>
        <v>0.24242424242424243</v>
      </c>
      <c r="Z8" s="138"/>
      <c r="AA8" s="224" t="s">
        <v>145</v>
      </c>
      <c r="AB8" s="199">
        <v>21</v>
      </c>
      <c r="AC8" s="225">
        <f>AB8/AB10</f>
        <v>0.25301204819277107</v>
      </c>
      <c r="AD8" s="138"/>
      <c r="AE8" s="224" t="s">
        <v>145</v>
      </c>
      <c r="AF8" s="199">
        <v>7</v>
      </c>
      <c r="AG8" s="225">
        <f>AF8/AF10</f>
        <v>0.13207547169811321</v>
      </c>
      <c r="AH8" s="138"/>
      <c r="AI8" s="195" t="s">
        <v>145</v>
      </c>
      <c r="AJ8" s="120">
        <v>10</v>
      </c>
      <c r="AK8" s="198">
        <v>0.18181818181818182</v>
      </c>
      <c r="AL8" s="130"/>
      <c r="AM8" s="230" t="s">
        <v>145</v>
      </c>
      <c r="AN8" s="136">
        <v>13</v>
      </c>
      <c r="AO8" s="198">
        <v>0.22033898305084745</v>
      </c>
      <c r="AQ8" s="240" t="s">
        <v>145</v>
      </c>
      <c r="AR8" s="201">
        <v>15</v>
      </c>
      <c r="AS8" s="241">
        <v>0.24193548387096775</v>
      </c>
      <c r="AU8" s="240" t="s">
        <v>145</v>
      </c>
      <c r="AV8" s="201">
        <v>10</v>
      </c>
      <c r="AW8" s="241">
        <v>0.16393442622950818</v>
      </c>
      <c r="AY8" s="195" t="s">
        <v>145</v>
      </c>
      <c r="AZ8" s="120">
        <v>15</v>
      </c>
      <c r="BA8" s="198">
        <v>0.27272727272727271</v>
      </c>
    </row>
    <row r="9" spans="1:53" ht="15.75" thickBot="1" x14ac:dyDescent="0.3">
      <c r="A9" s="4" t="s">
        <v>321</v>
      </c>
      <c r="C9" s="214" t="s">
        <v>146</v>
      </c>
      <c r="D9" s="215">
        <v>7</v>
      </c>
      <c r="E9" s="216">
        <f>D9/D10</f>
        <v>9.8591549295774641E-2</v>
      </c>
      <c r="G9" s="214" t="s">
        <v>146</v>
      </c>
      <c r="H9" s="215">
        <v>4</v>
      </c>
      <c r="I9" s="216">
        <f>H9/H10</f>
        <v>3.669724770642202E-2</v>
      </c>
      <c r="J9" s="138"/>
      <c r="K9" s="214" t="s">
        <v>146</v>
      </c>
      <c r="L9" s="215">
        <v>3</v>
      </c>
      <c r="M9" s="216">
        <f>L9/L10</f>
        <v>2.4793388429752067E-2</v>
      </c>
      <c r="N9" s="138"/>
      <c r="O9" s="214" t="s">
        <v>146</v>
      </c>
      <c r="P9" s="218">
        <v>6</v>
      </c>
      <c r="Q9" s="219">
        <f>P9/P10</f>
        <v>4.3795620437956206E-2</v>
      </c>
      <c r="R9" s="138"/>
      <c r="S9" s="214" t="s">
        <v>146</v>
      </c>
      <c r="T9" s="218">
        <v>1</v>
      </c>
      <c r="U9" s="219">
        <f>T9/T10</f>
        <v>9.3457943925233638E-3</v>
      </c>
      <c r="V9" s="138"/>
      <c r="W9" s="214" t="s">
        <v>146</v>
      </c>
      <c r="X9" s="218">
        <v>5</v>
      </c>
      <c r="Y9" s="219">
        <f>X9/X10</f>
        <v>5.0505050505050504E-2</v>
      </c>
      <c r="Z9" s="138"/>
      <c r="AA9" s="214" t="s">
        <v>146</v>
      </c>
      <c r="AB9" s="218">
        <v>1</v>
      </c>
      <c r="AC9" s="219">
        <f>AB9/AB10</f>
        <v>1.2048192771084338E-2</v>
      </c>
      <c r="AD9" s="138"/>
      <c r="AE9" s="214" t="s">
        <v>146</v>
      </c>
      <c r="AF9" s="218">
        <v>4</v>
      </c>
      <c r="AG9" s="219">
        <f>AF9/AF10</f>
        <v>7.5471698113207544E-2</v>
      </c>
      <c r="AH9" s="138"/>
      <c r="AI9" s="214" t="s">
        <v>146</v>
      </c>
      <c r="AJ9" s="226">
        <v>4</v>
      </c>
      <c r="AK9" s="227">
        <v>7.2727272727272724E-2</v>
      </c>
      <c r="AL9" s="132"/>
      <c r="AM9" s="231" t="s">
        <v>146</v>
      </c>
      <c r="AN9" s="232">
        <v>6</v>
      </c>
      <c r="AO9" s="227">
        <v>0.10169491525423729</v>
      </c>
      <c r="AQ9" s="242" t="s">
        <v>146</v>
      </c>
      <c r="AR9" s="243">
        <v>5</v>
      </c>
      <c r="AS9" s="244">
        <v>8.0645161290322578E-2</v>
      </c>
      <c r="AU9" s="242" t="s">
        <v>146</v>
      </c>
      <c r="AV9" s="243">
        <v>6</v>
      </c>
      <c r="AW9" s="244">
        <v>9.8360655737704916E-2</v>
      </c>
      <c r="AY9" s="214" t="s">
        <v>146</v>
      </c>
      <c r="AZ9" s="218">
        <v>5</v>
      </c>
      <c r="BA9" s="219">
        <v>9.0909090909090912E-2</v>
      </c>
    </row>
    <row r="10" spans="1:53" ht="15.75" thickBot="1" x14ac:dyDescent="0.3">
      <c r="C10" s="172" t="s">
        <v>138</v>
      </c>
      <c r="D10" s="174">
        <f>SUM(D5:D9)</f>
        <v>71</v>
      </c>
      <c r="E10" s="175">
        <f>SUM(E5:E9)</f>
        <v>1</v>
      </c>
      <c r="G10" s="172" t="s">
        <v>138</v>
      </c>
      <c r="H10" s="174">
        <f>SUM(H5:H9)</f>
        <v>109</v>
      </c>
      <c r="I10" s="175">
        <f>SUM(I5:I9)</f>
        <v>1</v>
      </c>
      <c r="J10" s="138"/>
      <c r="K10" s="172" t="s">
        <v>138</v>
      </c>
      <c r="L10" s="174">
        <f>SUM(L5:L9)</f>
        <v>121</v>
      </c>
      <c r="M10" s="175">
        <f>SUM(M5:M9)</f>
        <v>1</v>
      </c>
      <c r="N10" s="138"/>
      <c r="O10" s="172" t="s">
        <v>138</v>
      </c>
      <c r="P10" s="174">
        <f>SUM(P5:P9)</f>
        <v>137</v>
      </c>
      <c r="Q10" s="175">
        <f>SUM(Q5:Q9)</f>
        <v>1</v>
      </c>
      <c r="R10" s="138"/>
      <c r="S10" s="172" t="s">
        <v>138</v>
      </c>
      <c r="T10" s="174">
        <f>SUM(T5:T9)</f>
        <v>107</v>
      </c>
      <c r="U10" s="175">
        <f>SUM(U5:U9)</f>
        <v>0.99999999999999989</v>
      </c>
      <c r="V10" s="138"/>
      <c r="W10" s="172" t="s">
        <v>138</v>
      </c>
      <c r="X10" s="174">
        <f>SUM(X5:X9)</f>
        <v>99</v>
      </c>
      <c r="Y10" s="175">
        <f>SUM(Y5:Y9)</f>
        <v>1</v>
      </c>
      <c r="Z10" s="138"/>
      <c r="AA10" s="172" t="s">
        <v>138</v>
      </c>
      <c r="AB10" s="174">
        <f>SUM(AB5:AB9)</f>
        <v>83</v>
      </c>
      <c r="AC10" s="175">
        <f>SUM(AC5:AC9)</f>
        <v>1</v>
      </c>
      <c r="AD10" s="138"/>
      <c r="AE10" s="172" t="s">
        <v>138</v>
      </c>
      <c r="AF10" s="174">
        <f>SUM(AF5:AF9)</f>
        <v>53</v>
      </c>
      <c r="AG10" s="175">
        <f>SUM(AG5:AG9)</f>
        <v>0.99999999999999989</v>
      </c>
      <c r="AH10" s="138"/>
      <c r="AI10" s="172" t="s">
        <v>138</v>
      </c>
      <c r="AJ10" s="174">
        <v>55</v>
      </c>
      <c r="AK10" s="175">
        <v>1</v>
      </c>
      <c r="AL10" s="133"/>
      <c r="AM10" s="172" t="s">
        <v>138</v>
      </c>
      <c r="AN10" s="174">
        <v>59</v>
      </c>
      <c r="AO10" s="175">
        <v>1</v>
      </c>
      <c r="AQ10" s="172" t="s">
        <v>138</v>
      </c>
      <c r="AR10" s="174">
        <v>62</v>
      </c>
      <c r="AS10" s="175">
        <v>1</v>
      </c>
      <c r="AU10" s="172" t="s">
        <v>138</v>
      </c>
      <c r="AV10" s="174">
        <v>61</v>
      </c>
      <c r="AW10" s="175">
        <v>1</v>
      </c>
      <c r="AY10" s="172" t="s">
        <v>138</v>
      </c>
      <c r="AZ10" s="174">
        <v>55</v>
      </c>
      <c r="BA10" s="175">
        <v>0.99999999999999989</v>
      </c>
    </row>
    <row r="13" spans="1:53" x14ac:dyDescent="0.25">
      <c r="A13" s="275" t="s">
        <v>314</v>
      </c>
      <c r="B13" s="275">
        <v>2010</v>
      </c>
      <c r="C13" s="275">
        <v>2015</v>
      </c>
      <c r="D13" s="275">
        <v>2016</v>
      </c>
      <c r="E13" s="275">
        <v>2017</v>
      </c>
      <c r="F13" s="275">
        <v>2018</v>
      </c>
      <c r="G13" s="275">
        <v>2019</v>
      </c>
      <c r="H13" s="275">
        <v>2020</v>
      </c>
      <c r="I13" s="275">
        <v>2021</v>
      </c>
      <c r="J13" s="275">
        <v>2022</v>
      </c>
      <c r="K13" s="275">
        <v>2023</v>
      </c>
      <c r="L13" s="275" t="s">
        <v>313</v>
      </c>
      <c r="M13" s="275">
        <v>2024</v>
      </c>
      <c r="N13" s="275">
        <v>2025</v>
      </c>
    </row>
    <row r="14" spans="1:53" x14ac:dyDescent="0.25">
      <c r="A14" s="202" t="s">
        <v>146</v>
      </c>
      <c r="B14" s="203">
        <v>7</v>
      </c>
      <c r="C14" s="203">
        <v>4</v>
      </c>
      <c r="D14" s="203">
        <v>3</v>
      </c>
      <c r="E14" s="205">
        <v>6</v>
      </c>
      <c r="F14" s="122">
        <v>1</v>
      </c>
      <c r="G14" s="122">
        <v>5</v>
      </c>
      <c r="H14" s="122">
        <v>1</v>
      </c>
      <c r="I14" s="122">
        <v>4</v>
      </c>
      <c r="J14" s="123">
        <v>4</v>
      </c>
      <c r="K14" s="125">
        <v>6</v>
      </c>
      <c r="L14" s="125">
        <v>5</v>
      </c>
      <c r="M14" s="125">
        <v>6</v>
      </c>
      <c r="N14" s="122">
        <v>5</v>
      </c>
    </row>
    <row r="15" spans="1:53" x14ac:dyDescent="0.25">
      <c r="A15" s="195" t="s">
        <v>145</v>
      </c>
      <c r="B15" s="196">
        <v>19</v>
      </c>
      <c r="C15" s="196">
        <v>49</v>
      </c>
      <c r="D15" s="196">
        <v>54</v>
      </c>
      <c r="E15" s="120">
        <v>47</v>
      </c>
      <c r="F15" s="199">
        <v>33</v>
      </c>
      <c r="G15" s="199">
        <v>24</v>
      </c>
      <c r="H15" s="199">
        <v>21</v>
      </c>
      <c r="I15" s="199">
        <v>7</v>
      </c>
      <c r="J15" s="120">
        <v>10</v>
      </c>
      <c r="K15" s="120">
        <v>13</v>
      </c>
      <c r="L15" s="120">
        <v>15</v>
      </c>
      <c r="M15" s="120">
        <v>10</v>
      </c>
      <c r="N15" s="120">
        <v>15</v>
      </c>
    </row>
    <row r="16" spans="1:53" x14ac:dyDescent="0.25">
      <c r="A16" s="188" t="s">
        <v>144</v>
      </c>
      <c r="B16" s="189">
        <v>42</v>
      </c>
      <c r="C16" s="189">
        <v>53</v>
      </c>
      <c r="D16" s="189">
        <v>59</v>
      </c>
      <c r="E16" s="118">
        <v>81</v>
      </c>
      <c r="F16" s="192">
        <v>70</v>
      </c>
      <c r="G16" s="192">
        <v>68</v>
      </c>
      <c r="H16" s="192">
        <v>55</v>
      </c>
      <c r="I16" s="192">
        <v>36</v>
      </c>
      <c r="J16" s="118">
        <v>34</v>
      </c>
      <c r="K16" s="118">
        <v>34</v>
      </c>
      <c r="L16" s="118">
        <v>35</v>
      </c>
      <c r="M16" s="118">
        <v>38</v>
      </c>
      <c r="N16" s="118">
        <v>34</v>
      </c>
    </row>
    <row r="17" spans="1:14" x14ac:dyDescent="0.25">
      <c r="A17" s="181" t="s">
        <v>143</v>
      </c>
      <c r="B17" s="182">
        <v>3</v>
      </c>
      <c r="C17" s="182">
        <v>3</v>
      </c>
      <c r="D17" s="182">
        <v>5</v>
      </c>
      <c r="E17" s="116">
        <v>3</v>
      </c>
      <c r="F17" s="185">
        <v>3</v>
      </c>
      <c r="G17" s="185">
        <v>2</v>
      </c>
      <c r="H17" s="185">
        <v>6</v>
      </c>
      <c r="I17" s="185">
        <v>6</v>
      </c>
      <c r="J17" s="116">
        <v>7</v>
      </c>
      <c r="K17" s="116">
        <v>6</v>
      </c>
      <c r="L17" s="116">
        <v>7</v>
      </c>
      <c r="M17" s="116">
        <v>7</v>
      </c>
      <c r="N17" s="116">
        <v>1</v>
      </c>
    </row>
    <row r="18" spans="1:14" x14ac:dyDescent="0.25">
      <c r="A18" s="115" t="s">
        <v>142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7">
        <v>0</v>
      </c>
      <c r="L18" s="127">
        <v>0</v>
      </c>
      <c r="M18" s="127">
        <v>0</v>
      </c>
      <c r="N18" s="180">
        <v>0</v>
      </c>
    </row>
    <row r="21" spans="1:14" x14ac:dyDescent="0.25">
      <c r="A21" s="4" t="s">
        <v>314</v>
      </c>
      <c r="B21" s="4">
        <v>2010</v>
      </c>
      <c r="C21" s="4">
        <v>2015</v>
      </c>
      <c r="D21" s="4">
        <v>2016</v>
      </c>
      <c r="E21" s="4">
        <v>2017</v>
      </c>
      <c r="F21" s="4">
        <v>2018</v>
      </c>
      <c r="G21" s="4">
        <v>2019</v>
      </c>
      <c r="H21" s="4">
        <v>2020</v>
      </c>
      <c r="I21" s="4">
        <v>2021</v>
      </c>
      <c r="J21" s="4">
        <v>2022</v>
      </c>
      <c r="K21" s="4">
        <v>2023</v>
      </c>
      <c r="L21" s="4" t="s">
        <v>313</v>
      </c>
      <c r="M21" s="4">
        <v>2024</v>
      </c>
      <c r="N21" s="4">
        <v>2025</v>
      </c>
    </row>
    <row r="22" spans="1:14" x14ac:dyDescent="0.25">
      <c r="A22" s="202" t="s">
        <v>146</v>
      </c>
      <c r="B22" s="204">
        <v>9.8591549295774641E-2</v>
      </c>
      <c r="C22" s="204">
        <v>3.669724770642202E-2</v>
      </c>
      <c r="D22" s="204">
        <v>2.4793388429752067E-2</v>
      </c>
      <c r="E22" s="206">
        <v>4.3795620437956206E-2</v>
      </c>
      <c r="F22" s="207">
        <v>9.3457943925233638E-3</v>
      </c>
      <c r="G22" s="207">
        <v>5.0505050505050504E-2</v>
      </c>
      <c r="H22" s="207">
        <v>1.2048192771084338E-2</v>
      </c>
      <c r="I22" s="207">
        <v>7.5471698113207544E-2</v>
      </c>
      <c r="J22" s="124">
        <v>7.2727272727272724E-2</v>
      </c>
      <c r="K22" s="137">
        <v>0.10169491525423729</v>
      </c>
      <c r="L22" s="207">
        <v>8.0645161290322578E-2</v>
      </c>
      <c r="M22" s="207">
        <v>9.8360655737704916E-2</v>
      </c>
      <c r="N22" s="207">
        <v>9.0909090909090912E-2</v>
      </c>
    </row>
    <row r="23" spans="1:14" x14ac:dyDescent="0.25">
      <c r="A23" s="195" t="s">
        <v>145</v>
      </c>
      <c r="B23" s="197">
        <v>0.26760563380281688</v>
      </c>
      <c r="C23" s="197">
        <v>0.44954128440366975</v>
      </c>
      <c r="D23" s="197">
        <v>0.4462809917355372</v>
      </c>
      <c r="E23" s="198">
        <v>0.34306569343065696</v>
      </c>
      <c r="F23" s="200">
        <v>0.30841121495327101</v>
      </c>
      <c r="G23" s="200">
        <v>0.24242424242424243</v>
      </c>
      <c r="H23" s="200">
        <v>0.25301204819277107</v>
      </c>
      <c r="I23" s="200">
        <v>0.13207547169811321</v>
      </c>
      <c r="J23" s="121">
        <v>0.18181818181818182</v>
      </c>
      <c r="K23" s="121">
        <v>0.22033898305084745</v>
      </c>
      <c r="L23" s="121">
        <v>0.24193548387096775</v>
      </c>
      <c r="M23" s="121">
        <v>0.16393442622950818</v>
      </c>
      <c r="N23" s="198">
        <v>0.27272727272727271</v>
      </c>
    </row>
    <row r="24" spans="1:14" x14ac:dyDescent="0.25">
      <c r="A24" s="188" t="s">
        <v>144</v>
      </c>
      <c r="B24" s="190">
        <v>0.59154929577464788</v>
      </c>
      <c r="C24" s="190">
        <v>0.48623853211009177</v>
      </c>
      <c r="D24" s="190">
        <v>0.48760330578512395</v>
      </c>
      <c r="E24" s="191">
        <v>0.59124087591240881</v>
      </c>
      <c r="F24" s="193">
        <v>0.65420560747663548</v>
      </c>
      <c r="G24" s="193">
        <v>0.68686868686868685</v>
      </c>
      <c r="H24" s="193">
        <v>0.66265060240963858</v>
      </c>
      <c r="I24" s="193">
        <v>0.67924528301886788</v>
      </c>
      <c r="J24" s="119">
        <v>0.61818181818181817</v>
      </c>
      <c r="K24" s="119">
        <v>0.57627118644067798</v>
      </c>
      <c r="L24" s="119">
        <v>0.56451612903225812</v>
      </c>
      <c r="M24" s="119">
        <v>0.62295081967213117</v>
      </c>
      <c r="N24" s="119">
        <v>0.61818181818181817</v>
      </c>
    </row>
    <row r="25" spans="1:14" x14ac:dyDescent="0.25">
      <c r="A25" s="181" t="s">
        <v>143</v>
      </c>
      <c r="B25" s="183">
        <v>4.2253521126760563E-2</v>
      </c>
      <c r="C25" s="183">
        <v>2.7522935779816515E-2</v>
      </c>
      <c r="D25" s="183">
        <v>4.1322314049586778E-2</v>
      </c>
      <c r="E25" s="184">
        <v>2.1897810218978103E-2</v>
      </c>
      <c r="F25" s="186">
        <v>2.8037383177570093E-2</v>
      </c>
      <c r="G25" s="186">
        <v>2.0202020202020204E-2</v>
      </c>
      <c r="H25" s="186">
        <v>7.2289156626506021E-2</v>
      </c>
      <c r="I25" s="186">
        <v>0.11320754716981132</v>
      </c>
      <c r="J25" s="117">
        <v>0.12727272727272726</v>
      </c>
      <c r="K25" s="117">
        <v>0.10169491525423729</v>
      </c>
      <c r="L25" s="117">
        <v>0.11290322580645161</v>
      </c>
      <c r="M25" s="117">
        <v>0.11475409836065574</v>
      </c>
      <c r="N25" s="117">
        <v>1.8181818181818181E-2</v>
      </c>
    </row>
    <row r="26" spans="1:14" x14ac:dyDescent="0.25">
      <c r="A26" s="115" t="s">
        <v>142</v>
      </c>
      <c r="B26" s="293">
        <v>0</v>
      </c>
      <c r="C26" s="293">
        <v>0</v>
      </c>
      <c r="D26" s="293">
        <v>0</v>
      </c>
      <c r="E26" s="293">
        <v>0</v>
      </c>
      <c r="F26" s="293">
        <v>0</v>
      </c>
      <c r="G26" s="293">
        <v>0</v>
      </c>
      <c r="H26" s="293">
        <v>0</v>
      </c>
      <c r="I26" s="293">
        <v>0</v>
      </c>
      <c r="J26" s="293">
        <v>0</v>
      </c>
      <c r="K26" s="293">
        <v>0</v>
      </c>
      <c r="L26" s="293">
        <v>0</v>
      </c>
      <c r="M26" s="293">
        <v>0</v>
      </c>
      <c r="N26" s="294">
        <v>0</v>
      </c>
    </row>
    <row r="30" spans="1:14" x14ac:dyDescent="0.25">
      <c r="L30" s="130"/>
    </row>
    <row r="31" spans="1:14" x14ac:dyDescent="0.25">
      <c r="L31" s="130"/>
    </row>
  </sheetData>
  <mergeCells count="13">
    <mergeCell ref="AU3:AW3"/>
    <mergeCell ref="AY3:BA3"/>
    <mergeCell ref="C3:E3"/>
    <mergeCell ref="G3:I3"/>
    <mergeCell ref="K3:M3"/>
    <mergeCell ref="O3:Q3"/>
    <mergeCell ref="S3:U3"/>
    <mergeCell ref="W3:Y3"/>
    <mergeCell ref="AM3:AO3"/>
    <mergeCell ref="AA3:AC3"/>
    <mergeCell ref="AE3:AG3"/>
    <mergeCell ref="AI3:AK3"/>
    <mergeCell ref="AQ3:AS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E10F-E800-4109-8C2F-98535AFEF896}">
  <dimension ref="A2:H62"/>
  <sheetViews>
    <sheetView workbookViewId="0">
      <selection activeCell="G14" sqref="G14"/>
    </sheetView>
  </sheetViews>
  <sheetFormatPr defaultRowHeight="15" x14ac:dyDescent="0.25"/>
  <cols>
    <col min="1" max="1" width="35.85546875" customWidth="1"/>
    <col min="2" max="2" width="21.7109375" customWidth="1"/>
    <col min="3" max="3" width="7.85546875" customWidth="1"/>
    <col min="4" max="4" width="16.5703125" customWidth="1"/>
    <col min="5" max="5" width="21.42578125" customWidth="1"/>
    <col min="6" max="6" width="21.5703125" customWidth="1"/>
    <col min="7" max="7" width="16.28515625" customWidth="1"/>
    <col min="8" max="8" width="14.7109375" customWidth="1"/>
  </cols>
  <sheetData>
    <row r="2" spans="1:8" x14ac:dyDescent="0.25">
      <c r="A2" s="81" t="s">
        <v>0</v>
      </c>
      <c r="B2" s="82" t="s">
        <v>153</v>
      </c>
      <c r="C2" s="82" t="s">
        <v>2</v>
      </c>
      <c r="D2" s="82" t="s">
        <v>154</v>
      </c>
      <c r="E2" s="1" t="s">
        <v>228</v>
      </c>
      <c r="F2" s="1" t="s">
        <v>256</v>
      </c>
      <c r="G2" s="1" t="s">
        <v>227</v>
      </c>
      <c r="H2" s="1" t="s">
        <v>257</v>
      </c>
    </row>
    <row r="3" spans="1:8" x14ac:dyDescent="0.25">
      <c r="A3" s="79" t="s">
        <v>9</v>
      </c>
      <c r="B3" s="85" t="s">
        <v>10</v>
      </c>
      <c r="C3" s="85" t="s">
        <v>11</v>
      </c>
      <c r="D3" s="85" t="s">
        <v>159</v>
      </c>
      <c r="E3" s="90" t="e">
        <f>_xlfn.XLOOKUP(Table58[[#This Row],[Código]],#REF!,#REF!)</f>
        <v>#REF!</v>
      </c>
      <c r="F3" s="64">
        <v>9</v>
      </c>
      <c r="G3" s="90" t="e">
        <f>_xlfn.XLOOKUP(Table58[[#This Row],[Código]],#REF!,#REF!)</f>
        <v>#REF!</v>
      </c>
      <c r="H3" s="84" t="s">
        <v>5</v>
      </c>
    </row>
    <row r="4" spans="1:8" x14ac:dyDescent="0.25">
      <c r="A4" s="80" t="s">
        <v>13</v>
      </c>
      <c r="B4" s="86" t="s">
        <v>14</v>
      </c>
      <c r="C4" s="86" t="s">
        <v>15</v>
      </c>
      <c r="D4" s="86" t="s">
        <v>35</v>
      </c>
      <c r="E4" s="90" t="e">
        <f>_xlfn.XLOOKUP(Table58[[#This Row],[Código]],#REF!,#REF!)</f>
        <v>#REF!</v>
      </c>
      <c r="F4" s="66">
        <v>1</v>
      </c>
      <c r="G4" s="90" t="e">
        <f>_xlfn.XLOOKUP(Table58[[#This Row],[Código]],#REF!,#REF!)</f>
        <v>#REF!</v>
      </c>
      <c r="H4" s="74" t="s">
        <v>5</v>
      </c>
    </row>
    <row r="5" spans="1:8" x14ac:dyDescent="0.25">
      <c r="A5" s="79" t="s">
        <v>160</v>
      </c>
      <c r="B5" s="85" t="s">
        <v>161</v>
      </c>
      <c r="C5" s="85" t="s">
        <v>162</v>
      </c>
      <c r="D5" s="85" t="s">
        <v>164</v>
      </c>
      <c r="E5" s="90" t="e">
        <f>_xlfn.XLOOKUP(Table58[[#This Row],[Código]],#REF!,#REF!)</f>
        <v>#REF!</v>
      </c>
      <c r="F5" s="64">
        <v>11</v>
      </c>
      <c r="G5" s="90" t="e">
        <f>_xlfn.XLOOKUP(Table58[[#This Row],[Código]],#REF!,#REF!)</f>
        <v>#REF!</v>
      </c>
      <c r="H5" s="83" t="s">
        <v>4</v>
      </c>
    </row>
    <row r="6" spans="1:8" x14ac:dyDescent="0.25">
      <c r="A6" s="80" t="s">
        <v>17</v>
      </c>
      <c r="B6" s="86" t="s">
        <v>18</v>
      </c>
      <c r="C6" s="86" t="s">
        <v>19</v>
      </c>
      <c r="D6" s="86" t="s">
        <v>35</v>
      </c>
      <c r="E6" s="90" t="e">
        <f>_xlfn.XLOOKUP(Table58[[#This Row],[Código]],#REF!,#REF!)</f>
        <v>#REF!</v>
      </c>
      <c r="F6" s="66">
        <v>7</v>
      </c>
      <c r="G6" s="90" t="e">
        <f>_xlfn.XLOOKUP(Table58[[#This Row],[Código]],#REF!,#REF!)</f>
        <v>#REF!</v>
      </c>
      <c r="H6" s="74" t="s">
        <v>5</v>
      </c>
    </row>
    <row r="7" spans="1:8" x14ac:dyDescent="0.25">
      <c r="A7" s="79" t="s">
        <v>20</v>
      </c>
      <c r="B7" s="85" t="s">
        <v>21</v>
      </c>
      <c r="C7" s="85" t="s">
        <v>22</v>
      </c>
      <c r="D7" s="85" t="s">
        <v>35</v>
      </c>
      <c r="E7" s="90" t="e">
        <f>_xlfn.XLOOKUP(Table58[[#This Row],[Código]],#REF!,#REF!)</f>
        <v>#REF!</v>
      </c>
      <c r="F7" s="64">
        <v>1</v>
      </c>
      <c r="G7" s="90" t="e">
        <f>_xlfn.XLOOKUP(Table58[[#This Row],[Código]],#REF!,#REF!)</f>
        <v>#REF!</v>
      </c>
      <c r="H7" s="83" t="s">
        <v>6</v>
      </c>
    </row>
    <row r="8" spans="1:8" x14ac:dyDescent="0.25">
      <c r="A8" s="80" t="s">
        <v>113</v>
      </c>
      <c r="B8" s="86" t="s">
        <v>114</v>
      </c>
      <c r="C8" s="86" t="s">
        <v>115</v>
      </c>
      <c r="D8" s="86" t="s">
        <v>113</v>
      </c>
      <c r="E8" s="90" t="e">
        <f>_xlfn.XLOOKUP(Table58[[#This Row],[Código]],#REF!,#REF!)</f>
        <v>#REF!</v>
      </c>
      <c r="F8" s="66">
        <v>7</v>
      </c>
      <c r="G8" s="90" t="e">
        <f>_xlfn.XLOOKUP(Table58[[#This Row],[Código]],#REF!,#REF!)</f>
        <v>#REF!</v>
      </c>
      <c r="H8" s="74" t="s">
        <v>5</v>
      </c>
    </row>
    <row r="9" spans="1:8" x14ac:dyDescent="0.25">
      <c r="A9" s="79" t="s">
        <v>26</v>
      </c>
      <c r="B9" s="85" t="s">
        <v>165</v>
      </c>
      <c r="C9" s="85" t="s">
        <v>166</v>
      </c>
      <c r="D9" s="85" t="s">
        <v>168</v>
      </c>
      <c r="E9" s="90" t="e">
        <f>_xlfn.XLOOKUP(Table58[[#This Row],[Código]],#REF!,#REF!)</f>
        <v>#REF!</v>
      </c>
      <c r="F9" s="64">
        <v>6</v>
      </c>
      <c r="G9" s="90" t="e">
        <f>_xlfn.XLOOKUP(Table58[[#This Row],[Código]],#REF!,#REF!)</f>
        <v>#REF!</v>
      </c>
      <c r="H9" s="83" t="s">
        <v>5</v>
      </c>
    </row>
    <row r="10" spans="1:8" x14ac:dyDescent="0.25">
      <c r="A10" s="80" t="s">
        <v>26</v>
      </c>
      <c r="B10" s="86" t="s">
        <v>169</v>
      </c>
      <c r="C10" s="86" t="s">
        <v>229</v>
      </c>
      <c r="D10" s="86" t="s">
        <v>231</v>
      </c>
      <c r="E10" s="90" t="e">
        <f>_xlfn.XLOOKUP(Table58[[#This Row],[Código]],#REF!,#REF!)</f>
        <v>#REF!</v>
      </c>
      <c r="F10" s="66">
        <v>8</v>
      </c>
      <c r="G10" s="90" t="e">
        <f>_xlfn.XLOOKUP(Table58[[#This Row],[Código]],#REF!,#REF!)</f>
        <v>#REF!</v>
      </c>
      <c r="H10" s="74" t="s">
        <v>5</v>
      </c>
    </row>
    <row r="11" spans="1:8" x14ac:dyDescent="0.25">
      <c r="A11" s="79" t="s">
        <v>26</v>
      </c>
      <c r="B11" s="85" t="s">
        <v>27</v>
      </c>
      <c r="C11" s="85" t="s">
        <v>28</v>
      </c>
      <c r="D11" s="85" t="s">
        <v>170</v>
      </c>
      <c r="E11" s="90" t="e">
        <f>_xlfn.XLOOKUP(Table58[[#This Row],[Código]],#REF!,#REF!)</f>
        <v>#REF!</v>
      </c>
      <c r="F11" s="64">
        <v>9</v>
      </c>
      <c r="G11" s="90" t="e">
        <f>_xlfn.XLOOKUP(Table58[[#This Row],[Código]],#REF!,#REF!)</f>
        <v>#REF!</v>
      </c>
      <c r="H11" s="83" t="s">
        <v>5</v>
      </c>
    </row>
    <row r="12" spans="1:8" x14ac:dyDescent="0.25">
      <c r="A12" s="80" t="s">
        <v>117</v>
      </c>
      <c r="B12" s="86" t="s">
        <v>118</v>
      </c>
      <c r="C12" s="86" t="s">
        <v>119</v>
      </c>
      <c r="D12" s="86" t="s">
        <v>232</v>
      </c>
      <c r="E12" s="90" t="e">
        <f>_xlfn.XLOOKUP(Table58[[#This Row],[Código]],#REF!,#REF!)</f>
        <v>#REF!</v>
      </c>
      <c r="F12" s="66">
        <v>1</v>
      </c>
      <c r="G12" s="90" t="e">
        <f>_xlfn.XLOOKUP(Table58[[#This Row],[Código]],#REF!,#REF!)</f>
        <v>#REF!</v>
      </c>
      <c r="H12" s="74" t="s">
        <v>5</v>
      </c>
    </row>
    <row r="13" spans="1:8" x14ac:dyDescent="0.25">
      <c r="A13" s="79" t="s">
        <v>32</v>
      </c>
      <c r="B13" s="85" t="s">
        <v>33</v>
      </c>
      <c r="C13" s="85" t="s">
        <v>34</v>
      </c>
      <c r="D13" s="85" t="s">
        <v>35</v>
      </c>
      <c r="E13" s="90" t="e">
        <f>_xlfn.XLOOKUP(Table58[[#This Row],[Código]],#REF!,#REF!)</f>
        <v>#REF!</v>
      </c>
      <c r="F13" s="64">
        <v>4</v>
      </c>
      <c r="G13" s="90" t="e">
        <f>_xlfn.XLOOKUP(Table58[[#This Row],[Código]],#REF!,#REF!)</f>
        <v>#REF!</v>
      </c>
      <c r="H13" s="83" t="s">
        <v>4</v>
      </c>
    </row>
    <row r="14" spans="1:8" x14ac:dyDescent="0.25">
      <c r="A14" s="80" t="s">
        <v>36</v>
      </c>
      <c r="B14" s="86" t="s">
        <v>37</v>
      </c>
      <c r="C14" s="86" t="s">
        <v>38</v>
      </c>
      <c r="D14" s="86" t="s">
        <v>171</v>
      </c>
      <c r="E14" s="90" t="e">
        <f>_xlfn.XLOOKUP(Table58[[#This Row],[Código]],#REF!,#REF!)</f>
        <v>#REF!</v>
      </c>
      <c r="F14" s="66">
        <v>11</v>
      </c>
      <c r="G14" s="90" t="e">
        <f>_xlfn.XLOOKUP(Table58[[#This Row],[Código]],#REF!,#REF!)</f>
        <v>#REF!</v>
      </c>
      <c r="H14" s="74" t="s">
        <v>5</v>
      </c>
    </row>
    <row r="15" spans="1:8" x14ac:dyDescent="0.25">
      <c r="A15" s="79" t="s">
        <v>40</v>
      </c>
      <c r="B15" s="85" t="s">
        <v>41</v>
      </c>
      <c r="C15" s="85" t="s">
        <v>42</v>
      </c>
      <c r="D15" s="85" t="s">
        <v>35</v>
      </c>
      <c r="E15" s="90" t="e">
        <f>_xlfn.XLOOKUP(Table58[[#This Row],[Código]],#REF!,#REF!)</f>
        <v>#REF!</v>
      </c>
      <c r="F15" s="64">
        <v>1</v>
      </c>
      <c r="G15" s="90" t="e">
        <f>_xlfn.XLOOKUP(Table58[[#This Row],[Código]],#REF!,#REF!)</f>
        <v>#REF!</v>
      </c>
      <c r="H15" s="83" t="s">
        <v>7</v>
      </c>
    </row>
    <row r="16" spans="1:8" x14ac:dyDescent="0.25">
      <c r="A16" s="80" t="s">
        <v>43</v>
      </c>
      <c r="B16" s="86" t="s">
        <v>44</v>
      </c>
      <c r="C16" s="86" t="s">
        <v>45</v>
      </c>
      <c r="D16" s="86" t="s">
        <v>172</v>
      </c>
      <c r="E16" s="90" t="e">
        <f>_xlfn.XLOOKUP(Table58[[#This Row],[Código]],#REF!,#REF!)</f>
        <v>#REF!</v>
      </c>
      <c r="F16" s="66">
        <v>2</v>
      </c>
      <c r="G16" s="90" t="e">
        <f>_xlfn.XLOOKUP(Table58[[#This Row],[Código]],#REF!,#REF!)</f>
        <v>#REF!</v>
      </c>
      <c r="H16" s="74" t="s">
        <v>7</v>
      </c>
    </row>
    <row r="17" spans="1:8" x14ac:dyDescent="0.25">
      <c r="A17" s="79" t="s">
        <v>43</v>
      </c>
      <c r="B17" s="85" t="s">
        <v>233</v>
      </c>
      <c r="C17" s="85" t="s">
        <v>173</v>
      </c>
      <c r="D17" s="85" t="s">
        <v>35</v>
      </c>
      <c r="E17" s="90" t="e">
        <f>_xlfn.XLOOKUP(Table58[[#This Row],[Código]],#REF!,#REF!)</f>
        <v>#REF!</v>
      </c>
      <c r="F17" s="64">
        <v>1</v>
      </c>
      <c r="G17" s="90" t="e">
        <f>_xlfn.XLOOKUP(Table58[[#This Row],[Código]],#REF!,#REF!)</f>
        <v>#REF!</v>
      </c>
      <c r="H17" s="83" t="s">
        <v>5</v>
      </c>
    </row>
    <row r="18" spans="1:8" x14ac:dyDescent="0.25">
      <c r="A18" s="80" t="s">
        <v>174</v>
      </c>
      <c r="B18" s="86" t="s">
        <v>69</v>
      </c>
      <c r="C18" s="86" t="s">
        <v>175</v>
      </c>
      <c r="D18" s="86" t="s">
        <v>174</v>
      </c>
      <c r="E18" s="90" t="e">
        <f>_xlfn.XLOOKUP(Table58[[#This Row],[Código]],#REF!,#REF!)</f>
        <v>#REF!</v>
      </c>
      <c r="F18" s="66">
        <v>3</v>
      </c>
      <c r="G18" s="90" t="e">
        <f>_xlfn.XLOOKUP(Table58[[#This Row],[Código]],#REF!,#REF!)</f>
        <v>#REF!</v>
      </c>
      <c r="H18" s="74" t="s">
        <v>4</v>
      </c>
    </row>
    <row r="19" spans="1:8" x14ac:dyDescent="0.25">
      <c r="A19" s="79" t="s">
        <v>51</v>
      </c>
      <c r="B19" s="85" t="s">
        <v>52</v>
      </c>
      <c r="C19" s="85" t="s">
        <v>53</v>
      </c>
      <c r="D19" s="85" t="s">
        <v>35</v>
      </c>
      <c r="E19" s="90" t="e">
        <f>_xlfn.XLOOKUP(Table58[[#This Row],[Código]],#REF!,#REF!)</f>
        <v>#REF!</v>
      </c>
      <c r="F19" s="64">
        <v>1</v>
      </c>
      <c r="G19" s="90" t="e">
        <f>_xlfn.XLOOKUP(Table58[[#This Row],[Código]],#REF!,#REF!)</f>
        <v>#REF!</v>
      </c>
      <c r="H19" s="83" t="s">
        <v>5</v>
      </c>
    </row>
    <row r="20" spans="1:8" x14ac:dyDescent="0.25">
      <c r="A20" s="80" t="s">
        <v>176</v>
      </c>
      <c r="B20" s="86" t="s">
        <v>177</v>
      </c>
      <c r="C20" s="86" t="s">
        <v>178</v>
      </c>
      <c r="D20" s="86" t="s">
        <v>180</v>
      </c>
      <c r="E20" s="90" t="e">
        <f>_xlfn.XLOOKUP(Table58[[#This Row],[Código]],#REF!,#REF!)</f>
        <v>#REF!</v>
      </c>
      <c r="F20" s="66">
        <v>10</v>
      </c>
      <c r="G20" s="90" t="e">
        <f>_xlfn.XLOOKUP(Table58[[#This Row],[Código]],#REF!,#REF!)</f>
        <v>#REF!</v>
      </c>
      <c r="H20" s="74" t="s">
        <v>5</v>
      </c>
    </row>
    <row r="21" spans="1:8" x14ac:dyDescent="0.25">
      <c r="A21" s="79" t="s">
        <v>121</v>
      </c>
      <c r="B21" s="85" t="s">
        <v>122</v>
      </c>
      <c r="C21" s="85" t="s">
        <v>124</v>
      </c>
      <c r="D21" s="85" t="s">
        <v>181</v>
      </c>
      <c r="E21" s="90" t="e">
        <f>_xlfn.XLOOKUP(Table58[[#This Row],[Código]],#REF!,#REF!)</f>
        <v>#REF!</v>
      </c>
      <c r="F21" s="64">
        <v>8</v>
      </c>
      <c r="G21" s="90" t="e">
        <f>_xlfn.XLOOKUP(Table58[[#This Row],[Código]],#REF!,#REF!)</f>
        <v>#REF!</v>
      </c>
      <c r="H21" s="83" t="s">
        <v>5</v>
      </c>
    </row>
    <row r="22" spans="1:8" x14ac:dyDescent="0.25">
      <c r="A22" s="80" t="s">
        <v>54</v>
      </c>
      <c r="B22" s="86" t="s">
        <v>55</v>
      </c>
      <c r="C22" s="86" t="s">
        <v>56</v>
      </c>
      <c r="D22" s="86" t="s">
        <v>35</v>
      </c>
      <c r="E22" s="90" t="e">
        <f>_xlfn.XLOOKUP(Table58[[#This Row],[Código]],#REF!,#REF!)</f>
        <v>#REF!</v>
      </c>
      <c r="F22" s="66">
        <v>1</v>
      </c>
      <c r="G22" s="90" t="e">
        <f>_xlfn.XLOOKUP(Table58[[#This Row],[Código]],#REF!,#REF!)</f>
        <v>#REF!</v>
      </c>
      <c r="H22" s="74" t="s">
        <v>5</v>
      </c>
    </row>
    <row r="23" spans="1:8" x14ac:dyDescent="0.25">
      <c r="A23" s="79" t="s">
        <v>54</v>
      </c>
      <c r="B23" s="85" t="s">
        <v>182</v>
      </c>
      <c r="C23" s="85" t="s">
        <v>183</v>
      </c>
      <c r="D23" s="85" t="s">
        <v>54</v>
      </c>
      <c r="E23" s="90" t="e">
        <f>_xlfn.XLOOKUP(Table58[[#This Row],[Código]],#REF!,#REF!)</f>
        <v>#REF!</v>
      </c>
      <c r="F23" s="64">
        <v>9</v>
      </c>
      <c r="G23" s="90" t="e">
        <f>_xlfn.XLOOKUP(Table58[[#This Row],[Código]],#REF!,#REF!)</f>
        <v>#REF!</v>
      </c>
      <c r="H23" s="83" t="s">
        <v>5</v>
      </c>
    </row>
    <row r="24" spans="1:8" x14ac:dyDescent="0.25">
      <c r="A24" s="80" t="s">
        <v>126</v>
      </c>
      <c r="B24" s="86" t="s">
        <v>127</v>
      </c>
      <c r="C24" s="86" t="s">
        <v>128</v>
      </c>
      <c r="D24" s="86" t="s">
        <v>187</v>
      </c>
      <c r="E24" s="90" t="e">
        <f>_xlfn.XLOOKUP(Table58[[#This Row],[Código]],#REF!,#REF!)</f>
        <v>#REF!</v>
      </c>
      <c r="F24" s="66">
        <v>11</v>
      </c>
      <c r="G24" s="90" t="e">
        <f>_xlfn.XLOOKUP(Table58[[#This Row],[Código]],#REF!,#REF!)</f>
        <v>#REF!</v>
      </c>
      <c r="H24" s="74" t="s">
        <v>5</v>
      </c>
    </row>
    <row r="25" spans="1:8" x14ac:dyDescent="0.25">
      <c r="A25" s="79" t="s">
        <v>126</v>
      </c>
      <c r="B25" s="85" t="s">
        <v>130</v>
      </c>
      <c r="C25" s="85" t="s">
        <v>131</v>
      </c>
      <c r="D25" s="85" t="s">
        <v>126</v>
      </c>
      <c r="E25" s="90" t="e">
        <f>_xlfn.XLOOKUP(Table58[[#This Row],[Código]],#REF!,#REF!)</f>
        <v>#REF!</v>
      </c>
      <c r="F25" s="64">
        <v>10</v>
      </c>
      <c r="G25" s="90" t="e">
        <f>_xlfn.XLOOKUP(Table58[[#This Row],[Código]],#REF!,#REF!)</f>
        <v>#REF!</v>
      </c>
      <c r="H25" s="83" t="s">
        <v>5</v>
      </c>
    </row>
    <row r="26" spans="1:8" x14ac:dyDescent="0.25">
      <c r="A26" s="80" t="s">
        <v>63</v>
      </c>
      <c r="B26" s="86" t="s">
        <v>64</v>
      </c>
      <c r="C26" s="86">
        <v>60</v>
      </c>
      <c r="D26" s="86" t="s">
        <v>191</v>
      </c>
      <c r="E26" s="90" t="e">
        <f>_xlfn.XLOOKUP(Table58[[#This Row],[Código]],#REF!,#REF!)</f>
        <v>#REF!</v>
      </c>
      <c r="F26" s="66">
        <v>4</v>
      </c>
      <c r="G26" s="90" t="e">
        <f>_xlfn.XLOOKUP(Table58[[#This Row],[Código]],#REF!,#REF!)</f>
        <v>#REF!</v>
      </c>
      <c r="H26" s="74" t="s">
        <v>6</v>
      </c>
    </row>
    <row r="27" spans="1:8" x14ac:dyDescent="0.25">
      <c r="A27" s="79" t="s">
        <v>63</v>
      </c>
      <c r="B27" s="85" t="s">
        <v>66</v>
      </c>
      <c r="C27" s="85" t="s">
        <v>67</v>
      </c>
      <c r="D27" s="85" t="s">
        <v>35</v>
      </c>
      <c r="E27" s="90" t="e">
        <f>_xlfn.XLOOKUP(Table58[[#This Row],[Código]],#REF!,#REF!)</f>
        <v>#REF!</v>
      </c>
      <c r="F27" s="64">
        <v>3</v>
      </c>
      <c r="G27" s="90" t="e">
        <f>_xlfn.XLOOKUP(Table58[[#This Row],[Código]],#REF!,#REF!)</f>
        <v>#REF!</v>
      </c>
      <c r="H27" s="83" t="s">
        <v>5</v>
      </c>
    </row>
    <row r="28" spans="1:8" x14ac:dyDescent="0.25">
      <c r="A28" s="80" t="s">
        <v>63</v>
      </c>
      <c r="B28" s="86" t="s">
        <v>68</v>
      </c>
      <c r="C28" s="86">
        <v>27</v>
      </c>
      <c r="D28" s="86" t="s">
        <v>174</v>
      </c>
      <c r="E28" s="90" t="e">
        <f>_xlfn.XLOOKUP(Table58[[#This Row],[Código]],#REF!,#REF!)</f>
        <v>#REF!</v>
      </c>
      <c r="F28" s="66">
        <v>7</v>
      </c>
      <c r="G28" s="90" t="e">
        <f>_xlfn.XLOOKUP(Table58[[#This Row],[Código]],#REF!,#REF!)</f>
        <v>#REF!</v>
      </c>
      <c r="H28" s="74" t="s">
        <v>5</v>
      </c>
    </row>
    <row r="29" spans="1:8" x14ac:dyDescent="0.25">
      <c r="A29" s="79" t="s">
        <v>63</v>
      </c>
      <c r="B29" s="85" t="s">
        <v>68</v>
      </c>
      <c r="C29" s="85" t="s">
        <v>70</v>
      </c>
      <c r="D29" s="85" t="s">
        <v>174</v>
      </c>
      <c r="E29" s="90" t="e">
        <f>_xlfn.XLOOKUP(Table58[[#This Row],[Código]],#REF!,#REF!)</f>
        <v>#REF!</v>
      </c>
      <c r="F29" s="64">
        <v>10</v>
      </c>
      <c r="G29" s="90" t="e">
        <f>_xlfn.XLOOKUP(Table58[[#This Row],[Código]],#REF!,#REF!)</f>
        <v>#REF!</v>
      </c>
      <c r="H29" s="83" t="s">
        <v>5</v>
      </c>
    </row>
    <row r="30" spans="1:8" x14ac:dyDescent="0.25">
      <c r="A30" s="80" t="s">
        <v>192</v>
      </c>
      <c r="B30" s="86" t="s">
        <v>193</v>
      </c>
      <c r="C30" s="86" t="s">
        <v>194</v>
      </c>
      <c r="D30" s="86" t="s">
        <v>196</v>
      </c>
      <c r="E30" s="90" t="e">
        <f>_xlfn.XLOOKUP(Table58[[#This Row],[Código]],#REF!,#REF!)</f>
        <v>#REF!</v>
      </c>
      <c r="F30" s="66">
        <v>5</v>
      </c>
      <c r="G30" s="90" t="e">
        <f>_xlfn.XLOOKUP(Table58[[#This Row],[Código]],#REF!,#REF!)</f>
        <v>#REF!</v>
      </c>
      <c r="H30" s="74" t="s">
        <v>4</v>
      </c>
    </row>
    <row r="31" spans="1:8" x14ac:dyDescent="0.25">
      <c r="A31" s="79" t="s">
        <v>71</v>
      </c>
      <c r="B31" s="85" t="s">
        <v>234</v>
      </c>
      <c r="C31" s="85" t="s">
        <v>235</v>
      </c>
      <c r="D31" s="85" t="s">
        <v>236</v>
      </c>
      <c r="E31" s="90" t="e">
        <f>_xlfn.XLOOKUP(Table58[[#This Row],[Código]],#REF!,#REF!)</f>
        <v>#REF!</v>
      </c>
      <c r="F31" s="64">
        <v>2</v>
      </c>
      <c r="G31" s="90" t="e">
        <f>_xlfn.XLOOKUP(Table58[[#This Row],[Código]],#REF!,#REF!)</f>
        <v>#REF!</v>
      </c>
      <c r="H31" s="83" t="s">
        <v>5</v>
      </c>
    </row>
    <row r="32" spans="1:8" x14ac:dyDescent="0.25">
      <c r="A32" s="80" t="s">
        <v>71</v>
      </c>
      <c r="B32" s="86" t="s">
        <v>237</v>
      </c>
      <c r="C32" s="86" t="s">
        <v>238</v>
      </c>
      <c r="D32" s="86" t="s">
        <v>239</v>
      </c>
      <c r="E32" s="90" t="e">
        <f>_xlfn.XLOOKUP(Table58[[#This Row],[Código]],#REF!,#REF!)</f>
        <v>#REF!</v>
      </c>
      <c r="F32" s="66">
        <v>3</v>
      </c>
      <c r="G32" s="90" t="e">
        <f>_xlfn.XLOOKUP(Table58[[#This Row],[Código]],#REF!,#REF!)</f>
        <v>#REF!</v>
      </c>
      <c r="H32" s="74" t="s">
        <v>4</v>
      </c>
    </row>
    <row r="33" spans="1:8" x14ac:dyDescent="0.25">
      <c r="A33" s="79" t="s">
        <v>71</v>
      </c>
      <c r="B33" s="85" t="s">
        <v>80</v>
      </c>
      <c r="C33" s="85" t="s">
        <v>81</v>
      </c>
      <c r="D33" s="85" t="s">
        <v>197</v>
      </c>
      <c r="E33" s="90" t="e">
        <f>_xlfn.XLOOKUP(Table58[[#This Row],[Código]],#REF!,#REF!)</f>
        <v>#REF!</v>
      </c>
      <c r="F33" s="64">
        <v>1</v>
      </c>
      <c r="G33" s="90" t="e">
        <f>_xlfn.XLOOKUP(Table58[[#This Row],[Código]],#REF!,#REF!)</f>
        <v>#REF!</v>
      </c>
      <c r="H33" s="83" t="s">
        <v>5</v>
      </c>
    </row>
    <row r="34" spans="1:8" x14ac:dyDescent="0.25">
      <c r="A34" s="80" t="s">
        <v>71</v>
      </c>
      <c r="B34" s="86" t="s">
        <v>83</v>
      </c>
      <c r="C34" s="86" t="s">
        <v>84</v>
      </c>
      <c r="D34" s="86" t="s">
        <v>85</v>
      </c>
      <c r="E34" s="90" t="e">
        <f>_xlfn.XLOOKUP(Table58[[#This Row],[Código]],#REF!,#REF!)</f>
        <v>#REF!</v>
      </c>
      <c r="F34" s="66">
        <v>5</v>
      </c>
      <c r="G34" s="90" t="e">
        <f>_xlfn.XLOOKUP(Table58[[#This Row],[Código]],#REF!,#REF!)</f>
        <v>#REF!</v>
      </c>
      <c r="H34" s="74" t="s">
        <v>5</v>
      </c>
    </row>
    <row r="35" spans="1:8" x14ac:dyDescent="0.25">
      <c r="A35" s="79" t="s">
        <v>71</v>
      </c>
      <c r="B35" s="85" t="s">
        <v>199</v>
      </c>
      <c r="C35" s="85" t="s">
        <v>200</v>
      </c>
      <c r="D35" s="85" t="s">
        <v>90</v>
      </c>
      <c r="E35" s="90" t="e">
        <f>_xlfn.XLOOKUP(Table58[[#This Row],[Código]],#REF!,#REF!)</f>
        <v>#REF!</v>
      </c>
      <c r="F35" s="64">
        <v>3</v>
      </c>
      <c r="G35" s="90" t="e">
        <f>_xlfn.XLOOKUP(Table58[[#This Row],[Código]],#REF!,#REF!)</f>
        <v>#REF!</v>
      </c>
      <c r="H35" s="83" t="s">
        <v>6</v>
      </c>
    </row>
    <row r="36" spans="1:8" x14ac:dyDescent="0.25">
      <c r="A36" s="80" t="s">
        <v>71</v>
      </c>
      <c r="B36" s="86" t="s">
        <v>86</v>
      </c>
      <c r="C36" s="86" t="s">
        <v>87</v>
      </c>
      <c r="D36" s="86" t="s">
        <v>240</v>
      </c>
      <c r="E36" s="90" t="e">
        <f>_xlfn.XLOOKUP(Table58[[#This Row],[Código]],#REF!,#REF!)</f>
        <v>#REF!</v>
      </c>
      <c r="F36" s="66">
        <v>1</v>
      </c>
      <c r="G36" s="90" t="e">
        <f>_xlfn.XLOOKUP(Table58[[#This Row],[Código]],#REF!,#REF!)</f>
        <v>#REF!</v>
      </c>
      <c r="H36" s="74" t="s">
        <v>4</v>
      </c>
    </row>
    <row r="37" spans="1:8" x14ac:dyDescent="0.25">
      <c r="A37" s="79" t="s">
        <v>71</v>
      </c>
      <c r="B37" s="85" t="s">
        <v>241</v>
      </c>
      <c r="C37" s="85" t="s">
        <v>242</v>
      </c>
      <c r="D37" s="85" t="s">
        <v>243</v>
      </c>
      <c r="E37" s="90" t="e">
        <f>_xlfn.XLOOKUP(Table58[[#This Row],[Código]],#REF!,#REF!)</f>
        <v>#REF!</v>
      </c>
      <c r="F37" s="64">
        <v>2</v>
      </c>
      <c r="G37" s="90" t="e">
        <f>_xlfn.XLOOKUP(Table58[[#This Row],[Código]],#REF!,#REF!)</f>
        <v>#REF!</v>
      </c>
      <c r="H37" s="83" t="s">
        <v>5</v>
      </c>
    </row>
    <row r="38" spans="1:8" x14ac:dyDescent="0.25">
      <c r="A38" s="80" t="s">
        <v>71</v>
      </c>
      <c r="B38" s="86" t="s">
        <v>88</v>
      </c>
      <c r="C38" s="86" t="s">
        <v>89</v>
      </c>
      <c r="D38" s="86" t="s">
        <v>90</v>
      </c>
      <c r="E38" s="90" t="e">
        <f>_xlfn.XLOOKUP(Table58[[#This Row],[Código]],#REF!,#REF!)</f>
        <v>#REF!</v>
      </c>
      <c r="F38" s="66">
        <v>9</v>
      </c>
      <c r="G38" s="90" t="e">
        <f>_xlfn.XLOOKUP(Table58[[#This Row],[Código]],#REF!,#REF!)</f>
        <v>#REF!</v>
      </c>
      <c r="H38" s="74" t="s">
        <v>6</v>
      </c>
    </row>
    <row r="39" spans="1:8" x14ac:dyDescent="0.25">
      <c r="A39" s="79" t="s">
        <v>71</v>
      </c>
      <c r="B39" s="85" t="s">
        <v>91</v>
      </c>
      <c r="C39" s="85" t="s">
        <v>92</v>
      </c>
      <c r="D39" s="85" t="s">
        <v>204</v>
      </c>
      <c r="E39" s="90" t="e">
        <f>_xlfn.XLOOKUP(Table58[[#This Row],[Código]],#REF!,#REF!)</f>
        <v>#REF!</v>
      </c>
      <c r="F39" s="64">
        <v>4</v>
      </c>
      <c r="G39" s="90" t="e">
        <f>_xlfn.XLOOKUP(Table58[[#This Row],[Código]],#REF!,#REF!)</f>
        <v>#REF!</v>
      </c>
      <c r="H39" s="83" t="s">
        <v>4</v>
      </c>
    </row>
    <row r="40" spans="1:8" x14ac:dyDescent="0.25">
      <c r="A40" s="80" t="s">
        <v>71</v>
      </c>
      <c r="B40" s="86" t="s">
        <v>94</v>
      </c>
      <c r="C40" s="86" t="s">
        <v>95</v>
      </c>
      <c r="D40" s="86" t="s">
        <v>206</v>
      </c>
      <c r="E40" s="90" t="e">
        <f>_xlfn.XLOOKUP(Table58[[#This Row],[Código]],#REF!,#REF!)</f>
        <v>#REF!</v>
      </c>
      <c r="F40" s="66">
        <v>2</v>
      </c>
      <c r="G40" s="90" t="e">
        <f>_xlfn.XLOOKUP(Table58[[#This Row],[Código]],#REF!,#REF!)</f>
        <v>#REF!</v>
      </c>
      <c r="H40" s="74" t="s">
        <v>5</v>
      </c>
    </row>
    <row r="41" spans="1:8" x14ac:dyDescent="0.25">
      <c r="A41" s="79" t="s">
        <v>71</v>
      </c>
      <c r="B41" s="85" t="s">
        <v>97</v>
      </c>
      <c r="C41" s="85" t="s">
        <v>98</v>
      </c>
      <c r="D41" s="85" t="s">
        <v>206</v>
      </c>
      <c r="E41" s="90" t="e">
        <f>_xlfn.XLOOKUP(Table58[[#This Row],[Código]],#REF!,#REF!)</f>
        <v>#REF!</v>
      </c>
      <c r="F41" s="64">
        <v>2</v>
      </c>
      <c r="G41" s="90" t="e">
        <f>_xlfn.XLOOKUP(Table58[[#This Row],[Código]],#REF!,#REF!)</f>
        <v>#REF!</v>
      </c>
      <c r="H41" s="83" t="s">
        <v>5</v>
      </c>
    </row>
    <row r="42" spans="1:8" x14ac:dyDescent="0.25">
      <c r="A42" s="80" t="s">
        <v>71</v>
      </c>
      <c r="B42" s="86" t="s">
        <v>244</v>
      </c>
      <c r="C42" s="86" t="s">
        <v>245</v>
      </c>
      <c r="D42" s="86" t="s">
        <v>247</v>
      </c>
      <c r="E42" s="90" t="e">
        <f>_xlfn.XLOOKUP(Table58[[#This Row],[Código]],#REF!,#REF!)</f>
        <v>#REF!</v>
      </c>
      <c r="F42" s="66">
        <v>1</v>
      </c>
      <c r="G42" s="90" t="e">
        <f>_xlfn.XLOOKUP(Table58[[#This Row],[Código]],#REF!,#REF!)</f>
        <v>#REF!</v>
      </c>
      <c r="H42" s="74" t="s">
        <v>5</v>
      </c>
    </row>
    <row r="43" spans="1:8" x14ac:dyDescent="0.25">
      <c r="A43" s="79" t="s">
        <v>71</v>
      </c>
      <c r="B43" s="85" t="s">
        <v>248</v>
      </c>
      <c r="C43" s="85" t="s">
        <v>249</v>
      </c>
      <c r="D43" s="85" t="s">
        <v>251</v>
      </c>
      <c r="E43" s="90" t="e">
        <f>_xlfn.XLOOKUP(Table58[[#This Row],[Código]],#REF!,#REF!)</f>
        <v>#REF!</v>
      </c>
      <c r="F43" s="64">
        <v>3</v>
      </c>
      <c r="G43" s="90" t="e">
        <f>_xlfn.XLOOKUP(Table58[[#This Row],[Código]],#REF!,#REF!)</f>
        <v>#REF!</v>
      </c>
      <c r="H43" s="83" t="s">
        <v>7</v>
      </c>
    </row>
    <row r="44" spans="1:8" x14ac:dyDescent="0.25">
      <c r="A44" s="80" t="s">
        <v>71</v>
      </c>
      <c r="B44" s="86" t="s">
        <v>207</v>
      </c>
      <c r="C44" s="86" t="s">
        <v>208</v>
      </c>
      <c r="D44" s="86" t="s">
        <v>210</v>
      </c>
      <c r="E44" s="90" t="e">
        <f>_xlfn.XLOOKUP(Table58[[#This Row],[Código]],#REF!,#REF!)</f>
        <v>#REF!</v>
      </c>
      <c r="F44" s="66">
        <v>8</v>
      </c>
      <c r="G44" s="90" t="e">
        <f>_xlfn.XLOOKUP(Table58[[#This Row],[Código]],#REF!,#REF!)</f>
        <v>#REF!</v>
      </c>
      <c r="H44" s="74" t="s">
        <v>5</v>
      </c>
    </row>
    <row r="45" spans="1:8" x14ac:dyDescent="0.25">
      <c r="A45" s="79" t="s">
        <v>71</v>
      </c>
      <c r="B45" s="85" t="s">
        <v>252</v>
      </c>
      <c r="C45" s="85" t="s">
        <v>253</v>
      </c>
      <c r="D45" s="85" t="s">
        <v>254</v>
      </c>
      <c r="E45" s="90" t="e">
        <f>_xlfn.XLOOKUP(Table58[[#This Row],[Código]],#REF!,#REF!)</f>
        <v>#REF!</v>
      </c>
      <c r="F45" s="64">
        <v>1</v>
      </c>
      <c r="G45" s="90" t="e">
        <f>_xlfn.XLOOKUP(Table58[[#This Row],[Código]],#REF!,#REF!)</f>
        <v>#REF!</v>
      </c>
      <c r="H45" s="83" t="s">
        <v>5</v>
      </c>
    </row>
    <row r="46" spans="1:8" x14ac:dyDescent="0.25">
      <c r="A46" s="80" t="s">
        <v>71</v>
      </c>
      <c r="B46" s="86" t="s">
        <v>211</v>
      </c>
      <c r="C46" s="86" t="s">
        <v>212</v>
      </c>
      <c r="D46" s="86" t="s">
        <v>213</v>
      </c>
      <c r="E46" s="90" t="e">
        <f>_xlfn.XLOOKUP(Table58[[#This Row],[Código]],#REF!,#REF!)</f>
        <v>#REF!</v>
      </c>
      <c r="F46" s="66">
        <v>9</v>
      </c>
      <c r="G46" s="90" t="e">
        <f>_xlfn.XLOOKUP(Table58[[#This Row],[Código]],#REF!,#REF!)</f>
        <v>#REF!</v>
      </c>
      <c r="H46" s="74" t="s">
        <v>5</v>
      </c>
    </row>
    <row r="47" spans="1:8" x14ac:dyDescent="0.25">
      <c r="A47" s="79" t="s">
        <v>71</v>
      </c>
      <c r="B47" s="85" t="s">
        <v>214</v>
      </c>
      <c r="C47" s="85" t="s">
        <v>215</v>
      </c>
      <c r="D47" s="85" t="s">
        <v>216</v>
      </c>
      <c r="E47" s="90" t="e">
        <f>_xlfn.XLOOKUP(Table58[[#This Row],[Código]],#REF!,#REF!)</f>
        <v>#REF!</v>
      </c>
      <c r="F47" s="64">
        <v>5</v>
      </c>
      <c r="G47" s="90" t="e">
        <f>_xlfn.XLOOKUP(Table58[[#This Row],[Código]],#REF!,#REF!)</f>
        <v>#REF!</v>
      </c>
      <c r="H47" s="83" t="s">
        <v>7</v>
      </c>
    </row>
    <row r="48" spans="1:8" x14ac:dyDescent="0.25">
      <c r="A48" s="80" t="s">
        <v>71</v>
      </c>
      <c r="B48" s="86" t="s">
        <v>255</v>
      </c>
      <c r="C48" s="86" t="s">
        <v>99</v>
      </c>
      <c r="D48" s="86" t="s">
        <v>35</v>
      </c>
      <c r="E48" s="90" t="e">
        <f>_xlfn.XLOOKUP(Table58[[#This Row],[Código]],#REF!,#REF!)</f>
        <v>#REF!</v>
      </c>
      <c r="F48" s="66">
        <v>6</v>
      </c>
      <c r="G48" s="90" t="e">
        <f>_xlfn.XLOOKUP(Table58[[#This Row],[Código]],#REF!,#REF!)</f>
        <v>#REF!</v>
      </c>
      <c r="H48" s="74" t="s">
        <v>4</v>
      </c>
    </row>
    <row r="49" spans="1:8" x14ac:dyDescent="0.25">
      <c r="A49" s="79" t="s">
        <v>71</v>
      </c>
      <c r="B49" s="85" t="s">
        <v>217</v>
      </c>
      <c r="C49" s="85" t="s">
        <v>218</v>
      </c>
      <c r="D49" s="85" t="s">
        <v>219</v>
      </c>
      <c r="E49" s="90" t="e">
        <f>_xlfn.XLOOKUP(Table58[[#This Row],[Código]],#REF!,#REF!)</f>
        <v>#REF!</v>
      </c>
      <c r="F49" s="64">
        <v>9</v>
      </c>
      <c r="G49" s="90" t="e">
        <f>_xlfn.XLOOKUP(Table58[[#This Row],[Código]],#REF!,#REF!)</f>
        <v>#REF!</v>
      </c>
      <c r="H49" s="83" t="s">
        <v>4</v>
      </c>
    </row>
    <row r="50" spans="1:8" x14ac:dyDescent="0.25">
      <c r="A50" s="80" t="s">
        <v>100</v>
      </c>
      <c r="B50" s="86" t="s">
        <v>101</v>
      </c>
      <c r="C50" s="86" t="s">
        <v>102</v>
      </c>
      <c r="D50" s="86" t="s">
        <v>100</v>
      </c>
      <c r="E50" s="90" t="e">
        <f>_xlfn.XLOOKUP(Table58[[#This Row],[Código]],#REF!,#REF!)</f>
        <v>#REF!</v>
      </c>
      <c r="F50" s="66">
        <v>11</v>
      </c>
      <c r="G50" s="90" t="e">
        <f>_xlfn.XLOOKUP(Table58[[#This Row],[Código]],#REF!,#REF!)</f>
        <v>#REF!</v>
      </c>
      <c r="H50" s="74" t="s">
        <v>5</v>
      </c>
    </row>
    <row r="51" spans="1:8" x14ac:dyDescent="0.25">
      <c r="A51" s="79" t="s">
        <v>100</v>
      </c>
      <c r="B51" s="85" t="s">
        <v>220</v>
      </c>
      <c r="C51" s="85" t="s">
        <v>221</v>
      </c>
      <c r="D51" s="85" t="s">
        <v>223</v>
      </c>
      <c r="E51" s="90" t="e">
        <f>_xlfn.XLOOKUP(Table58[[#This Row],[Código]],#REF!,#REF!)</f>
        <v>#REF!</v>
      </c>
      <c r="F51" s="64">
        <v>8</v>
      </c>
      <c r="G51" s="90" t="e">
        <f>_xlfn.XLOOKUP(Table58[[#This Row],[Código]],#REF!,#REF!)</f>
        <v>#REF!</v>
      </c>
      <c r="H51" s="83" t="s">
        <v>5</v>
      </c>
    </row>
    <row r="52" spans="1:8" x14ac:dyDescent="0.25">
      <c r="A52" s="80" t="s">
        <v>104</v>
      </c>
      <c r="B52" s="86" t="s">
        <v>224</v>
      </c>
      <c r="C52" s="86" t="s">
        <v>106</v>
      </c>
      <c r="D52" s="86" t="s">
        <v>35</v>
      </c>
      <c r="E52" s="90" t="e">
        <f>_xlfn.XLOOKUP(Table58[[#This Row],[Código]],#REF!,#REF!)</f>
        <v>#REF!</v>
      </c>
      <c r="F52" s="66">
        <v>1</v>
      </c>
      <c r="G52" s="90" t="e">
        <f>_xlfn.XLOOKUP(Table58[[#This Row],[Código]],#REF!,#REF!)</f>
        <v>#REF!</v>
      </c>
      <c r="H52" s="74" t="s">
        <v>4</v>
      </c>
    </row>
    <row r="53" spans="1:8" x14ac:dyDescent="0.25">
      <c r="A53" s="79" t="s">
        <v>104</v>
      </c>
      <c r="B53" s="85" t="s">
        <v>107</v>
      </c>
      <c r="C53" s="85" t="s">
        <v>108</v>
      </c>
      <c r="D53" s="85" t="s">
        <v>226</v>
      </c>
      <c r="E53" s="90" t="e">
        <f>_xlfn.XLOOKUP(Table58[[#This Row],[Código]],#REF!,#REF!)</f>
        <v>#REF!</v>
      </c>
      <c r="F53" s="64">
        <v>2</v>
      </c>
      <c r="G53" s="90" t="e">
        <f>_xlfn.XLOOKUP(Table58[[#This Row],[Código]],#REF!,#REF!)</f>
        <v>#REF!</v>
      </c>
      <c r="H53" s="83" t="s">
        <v>6</v>
      </c>
    </row>
    <row r="54" spans="1:8" x14ac:dyDescent="0.25">
      <c r="A54" s="80" t="s">
        <v>104</v>
      </c>
      <c r="B54" s="86" t="s">
        <v>110</v>
      </c>
      <c r="C54" s="86" t="s">
        <v>111</v>
      </c>
      <c r="D54" s="86" t="s">
        <v>226</v>
      </c>
      <c r="E54" s="90" t="e">
        <f>_xlfn.XLOOKUP(Table58[[#This Row],[Código]],#REF!,#REF!)</f>
        <v>#REF!</v>
      </c>
      <c r="F54" s="66">
        <v>1</v>
      </c>
      <c r="G54" s="90" t="e">
        <f>_xlfn.XLOOKUP(Table58[[#This Row],[Código]],#REF!,#REF!)</f>
        <v>#REF!</v>
      </c>
      <c r="H54" s="74" t="s">
        <v>6</v>
      </c>
    </row>
    <row r="55" spans="1:8" x14ac:dyDescent="0.25">
      <c r="A55" s="79" t="s">
        <v>35</v>
      </c>
      <c r="B55" s="85" t="s">
        <v>112</v>
      </c>
      <c r="C55" s="85">
        <v>8</v>
      </c>
      <c r="D55" s="85" t="s">
        <v>35</v>
      </c>
      <c r="E55" s="90" t="e">
        <f>_xlfn.XLOOKUP(Table58[[#This Row],[Código]],#REF!,#REF!)</f>
        <v>#REF!</v>
      </c>
      <c r="F55" s="64">
        <v>1</v>
      </c>
      <c r="G55" s="90" t="e">
        <f>_xlfn.XLOOKUP(Table58[[#This Row],[Código]],#REF!,#REF!)</f>
        <v>#REF!</v>
      </c>
      <c r="H55" s="83" t="s">
        <v>5</v>
      </c>
    </row>
    <row r="56" spans="1:8" x14ac:dyDescent="0.25">
      <c r="A56" s="79" t="s">
        <v>35</v>
      </c>
      <c r="B56" s="85" t="s">
        <v>112</v>
      </c>
      <c r="C56" s="85">
        <v>8</v>
      </c>
      <c r="D56" s="85" t="s">
        <v>35</v>
      </c>
      <c r="E56" s="90" t="e">
        <f>_xlfn.XLOOKUP(Table58[[#This Row],[Código]],#REF!,#REF!)</f>
        <v>#REF!</v>
      </c>
      <c r="F56" s="64">
        <v>1</v>
      </c>
      <c r="G56" s="90" t="e">
        <f>_xlfn.XLOOKUP(Table58[[#This Row],[Código]],#REF!,#REF!)</f>
        <v>#REF!</v>
      </c>
      <c r="H56" s="83" t="s">
        <v>5</v>
      </c>
    </row>
    <row r="57" spans="1:8" x14ac:dyDescent="0.25">
      <c r="A57" s="71" t="s">
        <v>100</v>
      </c>
      <c r="B57" s="87" t="s">
        <v>101</v>
      </c>
      <c r="C57" s="87" t="s">
        <v>102</v>
      </c>
      <c r="D57" s="38" t="s">
        <v>100</v>
      </c>
      <c r="E57" s="90" t="e">
        <f>_xlfn.XLOOKUP(Table58[[#This Row],[Código]],#REF!,#REF!)</f>
        <v>#REF!</v>
      </c>
      <c r="F57" s="39">
        <v>12</v>
      </c>
      <c r="G57" s="90" t="e">
        <f>_xlfn.XLOOKUP(Table58[[#This Row],[Código]],#REF!,#REF!)</f>
        <v>#REF!</v>
      </c>
      <c r="H57" s="73" t="s">
        <v>5</v>
      </c>
    </row>
    <row r="58" spans="1:8" x14ac:dyDescent="0.25">
      <c r="A58" s="72" t="s">
        <v>100</v>
      </c>
      <c r="B58" s="88" t="s">
        <v>220</v>
      </c>
      <c r="C58" s="88" t="s">
        <v>221</v>
      </c>
      <c r="D58" s="37" t="s">
        <v>223</v>
      </c>
      <c r="E58" s="90" t="e">
        <f>_xlfn.XLOOKUP(Table58[[#This Row],[Código]],#REF!,#REF!)</f>
        <v>#REF!</v>
      </c>
      <c r="F58" s="2">
        <v>6</v>
      </c>
      <c r="G58" s="90" t="e">
        <f>_xlfn.XLOOKUP(Table58[[#This Row],[Código]],#REF!,#REF!)</f>
        <v>#REF!</v>
      </c>
      <c r="H58" s="74" t="s">
        <v>5</v>
      </c>
    </row>
    <row r="59" spans="1:8" x14ac:dyDescent="0.25">
      <c r="A59" s="71" t="s">
        <v>104</v>
      </c>
      <c r="B59" s="87" t="s">
        <v>224</v>
      </c>
      <c r="C59" s="87" t="s">
        <v>106</v>
      </c>
      <c r="D59" s="38" t="s">
        <v>35</v>
      </c>
      <c r="E59" s="90" t="e">
        <f>_xlfn.XLOOKUP(Table58[[#This Row],[Código]],#REF!,#REF!)</f>
        <v>#REF!</v>
      </c>
      <c r="F59" s="39">
        <v>5</v>
      </c>
      <c r="G59" s="90" t="e">
        <f>_xlfn.XLOOKUP(Table58[[#This Row],[Código]],#REF!,#REF!)</f>
        <v>#REF!</v>
      </c>
      <c r="H59" s="73" t="s">
        <v>4</v>
      </c>
    </row>
    <row r="60" spans="1:8" x14ac:dyDescent="0.25">
      <c r="A60" s="72" t="s">
        <v>104</v>
      </c>
      <c r="B60" s="88" t="s">
        <v>107</v>
      </c>
      <c r="C60" s="88" t="s">
        <v>108</v>
      </c>
      <c r="D60" s="37" t="s">
        <v>226</v>
      </c>
      <c r="E60" s="90" t="e">
        <f>_xlfn.XLOOKUP(Table58[[#This Row],[Código]],#REF!,#REF!)</f>
        <v>#REF!</v>
      </c>
      <c r="F60" s="2">
        <v>2</v>
      </c>
      <c r="G60" s="90" t="e">
        <f>_xlfn.XLOOKUP(Table58[[#This Row],[Código]],#REF!,#REF!)</f>
        <v>#REF!</v>
      </c>
      <c r="H60" s="74" t="s">
        <v>5</v>
      </c>
    </row>
    <row r="61" spans="1:8" x14ac:dyDescent="0.25">
      <c r="A61" s="71" t="s">
        <v>104</v>
      </c>
      <c r="B61" s="87" t="s">
        <v>110</v>
      </c>
      <c r="C61" s="87" t="s">
        <v>111</v>
      </c>
      <c r="D61" s="38" t="s">
        <v>226</v>
      </c>
      <c r="E61" s="90" t="e">
        <f>_xlfn.XLOOKUP(Table58[[#This Row],[Código]],#REF!,#REF!)</f>
        <v>#REF!</v>
      </c>
      <c r="F61" s="39">
        <v>2</v>
      </c>
      <c r="G61" s="90" t="e">
        <f>_xlfn.XLOOKUP(Table58[[#This Row],[Código]],#REF!,#REF!)</f>
        <v>#REF!</v>
      </c>
      <c r="H61" s="73" t="s">
        <v>5</v>
      </c>
    </row>
    <row r="62" spans="1:8" x14ac:dyDescent="0.25">
      <c r="A62" s="75" t="s">
        <v>35</v>
      </c>
      <c r="B62" s="89" t="s">
        <v>112</v>
      </c>
      <c r="C62" s="89">
        <v>8</v>
      </c>
      <c r="D62" s="76" t="s">
        <v>35</v>
      </c>
      <c r="E62" s="90" t="e">
        <f>_xlfn.XLOOKUP(Table58[[#This Row],[Código]],#REF!,#REF!)</f>
        <v>#REF!</v>
      </c>
      <c r="F62" s="77">
        <v>3</v>
      </c>
      <c r="G62" s="90" t="e">
        <f>_xlfn.XLOOKUP(Table58[[#This Row],[Código]],#REF!,#REF!)</f>
        <v>#REF!</v>
      </c>
      <c r="H62" s="78" t="s">
        <v>5</v>
      </c>
    </row>
  </sheetData>
  <phoneticPr fontId="29" type="noConversion"/>
  <conditionalFormatting sqref="E2:F2">
    <cfRule type="cellIs" dxfId="178" priority="1" operator="between">
      <formula>5</formula>
      <formula>8</formula>
    </cfRule>
    <cfRule type="cellIs" dxfId="177" priority="2" operator="between">
      <formula>9</formula>
      <formula>12</formula>
    </cfRule>
    <cfRule type="cellIs" dxfId="176" priority="3" operator="between">
      <formula>1</formula>
      <formula>4</formula>
    </cfRule>
  </conditionalFormatting>
  <conditionalFormatting sqref="F3:F56">
    <cfRule type="cellIs" dxfId="175" priority="4" operator="between">
      <formula>5</formula>
      <formula>8</formula>
    </cfRule>
    <cfRule type="cellIs" dxfId="174" priority="5" operator="between">
      <formula>9</formula>
      <formula>12</formula>
    </cfRule>
    <cfRule type="cellIs" dxfId="173" priority="6" operator="between">
      <formula>1</formula>
      <formula>4</formula>
    </cfRule>
  </conditionalFormatting>
  <conditionalFormatting sqref="F57:F62">
    <cfRule type="cellIs" dxfId="172" priority="22" operator="between">
      <formula>5</formula>
      <formula>8</formula>
    </cfRule>
    <cfRule type="cellIs" dxfId="171" priority="23" operator="between">
      <formula>9</formula>
      <formula>12</formula>
    </cfRule>
    <cfRule type="cellIs" dxfId="170" priority="24" operator="between">
      <formula>1</formula>
      <formula>4</formula>
    </cfRule>
  </conditionalFormatting>
  <conditionalFormatting sqref="H3:H56">
    <cfRule type="containsText" dxfId="169" priority="12" operator="containsText" text="Ótima">
      <formula>NOT(ISERROR(SEARCH("Ótima",H3)))</formula>
    </cfRule>
    <cfRule type="containsText" dxfId="168" priority="13" operator="containsText" text="Boa">
      <formula>NOT(ISERROR(SEARCH("Boa",H3)))</formula>
    </cfRule>
    <cfRule type="containsText" dxfId="167" priority="14" operator="containsText" text="Regular">
      <formula>NOT(ISERROR(SEARCH("Regular",H3)))</formula>
    </cfRule>
    <cfRule type="containsText" dxfId="166" priority="15" operator="containsText" text="Ruim">
      <formula>NOT(ISERROR(SEARCH("Ruim",H3)))</formula>
    </cfRule>
    <cfRule type="containsText" dxfId="165" priority="16" operator="containsText" text="Péssima">
      <formula>NOT(ISERROR(SEARCH("Péssima",H3)))</formula>
    </cfRule>
  </conditionalFormatting>
  <conditionalFormatting sqref="H57:H62">
    <cfRule type="containsText" dxfId="164" priority="17" operator="containsText" text="Ótima">
      <formula>NOT(ISERROR(SEARCH("Ótima",H57)))</formula>
    </cfRule>
    <cfRule type="containsText" dxfId="163" priority="18" operator="containsText" text="Boa">
      <formula>NOT(ISERROR(SEARCH("Boa",H57)))</formula>
    </cfRule>
    <cfRule type="containsText" dxfId="162" priority="19" operator="containsText" text="Regular">
      <formula>NOT(ISERROR(SEARCH("Regular",H57)))</formula>
    </cfRule>
    <cfRule type="containsText" dxfId="161" priority="20" operator="containsText" text="Ruim">
      <formula>NOT(ISERROR(SEARCH("Ruim",H57)))</formula>
    </cfRule>
    <cfRule type="containsText" dxfId="160" priority="21" operator="containsText" text="Péssima">
      <formula>NOT(ISERROR(SEARCH("Péssima",H57)))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63"/>
  <sheetViews>
    <sheetView zoomScale="64" workbookViewId="0">
      <selection activeCell="I13" sqref="I13"/>
    </sheetView>
  </sheetViews>
  <sheetFormatPr defaultRowHeight="15" x14ac:dyDescent="0.25"/>
  <cols>
    <col min="2" max="2" width="21.85546875" bestFit="1" customWidth="1"/>
    <col min="3" max="3" width="51.140625" bestFit="1" customWidth="1"/>
    <col min="4" max="4" width="7.85546875" bestFit="1" customWidth="1"/>
    <col min="5" max="5" width="24.7109375" bestFit="1" customWidth="1"/>
    <col min="6" max="6" width="17.42578125" customWidth="1"/>
    <col min="7" max="7" width="15.42578125" bestFit="1" customWidth="1"/>
    <col min="8" max="9" width="16.85546875" customWidth="1"/>
    <col min="10" max="11" width="15.42578125" customWidth="1"/>
    <col min="13" max="13" width="21.85546875" bestFit="1" customWidth="1"/>
    <col min="14" max="14" width="11.28515625" customWidth="1"/>
    <col min="15" max="15" width="26.85546875" customWidth="1"/>
    <col min="16" max="16" width="16.42578125" customWidth="1"/>
    <col min="17" max="17" width="15" bestFit="1" customWidth="1"/>
    <col min="18" max="18" width="15.42578125" bestFit="1" customWidth="1"/>
  </cols>
  <sheetData>
    <row r="2" spans="2:17" x14ac:dyDescent="0.25">
      <c r="B2" s="297" t="s">
        <v>260</v>
      </c>
      <c r="C2" s="298"/>
      <c r="D2" s="298"/>
      <c r="E2" s="298"/>
      <c r="F2" s="298"/>
      <c r="G2" s="298"/>
      <c r="H2" s="63"/>
      <c r="I2" s="63"/>
      <c r="J2" s="63"/>
      <c r="K2" s="63"/>
      <c r="L2" s="298" t="s">
        <v>258</v>
      </c>
      <c r="M2" s="298"/>
      <c r="N2" s="298"/>
      <c r="O2" s="298"/>
      <c r="P2" s="298"/>
      <c r="Q2" s="298"/>
    </row>
    <row r="3" spans="2:17" x14ac:dyDescent="0.25">
      <c r="B3" s="3" t="s">
        <v>0</v>
      </c>
      <c r="C3" s="3" t="s">
        <v>1</v>
      </c>
      <c r="D3" s="3" t="s">
        <v>2</v>
      </c>
      <c r="E3" s="3" t="s">
        <v>3</v>
      </c>
      <c r="F3" s="1" t="s">
        <v>228</v>
      </c>
      <c r="G3" s="1" t="s">
        <v>256</v>
      </c>
      <c r="H3" s="1" t="s">
        <v>227</v>
      </c>
      <c r="I3" s="1" t="s">
        <v>257</v>
      </c>
      <c r="J3" s="36"/>
      <c r="L3" s="3" t="s">
        <v>0</v>
      </c>
      <c r="M3" s="3" t="s">
        <v>1</v>
      </c>
      <c r="N3" s="3" t="s">
        <v>2</v>
      </c>
      <c r="O3" s="3" t="s">
        <v>3</v>
      </c>
      <c r="P3" s="1" t="s">
        <v>8</v>
      </c>
      <c r="Q3" s="1" t="s">
        <v>259</v>
      </c>
    </row>
    <row r="4" spans="2:17" x14ac:dyDescent="0.25">
      <c r="B4" s="52" t="s">
        <v>9</v>
      </c>
      <c r="C4" s="53" t="s">
        <v>10</v>
      </c>
      <c r="D4" s="37" t="s">
        <v>11</v>
      </c>
      <c r="E4" s="54" t="s">
        <v>12</v>
      </c>
      <c r="F4" s="57">
        <v>9</v>
      </c>
      <c r="G4" s="64">
        <v>9</v>
      </c>
      <c r="H4" s="57" t="s">
        <v>5</v>
      </c>
      <c r="I4" s="65" t="s">
        <v>5</v>
      </c>
      <c r="J4" s="61"/>
      <c r="K4" s="51"/>
      <c r="L4" s="56" t="s">
        <v>9</v>
      </c>
      <c r="M4" s="38" t="s">
        <v>158</v>
      </c>
      <c r="N4" s="56" t="s">
        <v>11</v>
      </c>
      <c r="O4" s="38" t="s">
        <v>159</v>
      </c>
      <c r="P4" s="64">
        <v>9</v>
      </c>
      <c r="Q4" s="65" t="s">
        <v>5</v>
      </c>
    </row>
    <row r="5" spans="2:17" x14ac:dyDescent="0.25">
      <c r="B5" s="52" t="s">
        <v>13</v>
      </c>
      <c r="C5" s="53" t="s">
        <v>14</v>
      </c>
      <c r="D5" s="37" t="s">
        <v>15</v>
      </c>
      <c r="E5" s="54" t="s">
        <v>16</v>
      </c>
      <c r="F5" s="55">
        <v>5</v>
      </c>
      <c r="G5" s="66">
        <v>1</v>
      </c>
      <c r="H5" s="55" t="s">
        <v>5</v>
      </c>
      <c r="I5" s="67" t="s">
        <v>5</v>
      </c>
      <c r="J5" s="62"/>
      <c r="K5" s="51"/>
      <c r="L5" s="58" t="s">
        <v>13</v>
      </c>
      <c r="M5" s="37" t="s">
        <v>44</v>
      </c>
      <c r="N5" s="58" t="s">
        <v>15</v>
      </c>
      <c r="O5" s="37" t="s">
        <v>35</v>
      </c>
      <c r="P5" s="66">
        <v>1</v>
      </c>
      <c r="Q5" s="67" t="s">
        <v>5</v>
      </c>
    </row>
    <row r="6" spans="2:17" ht="30" x14ac:dyDescent="0.25">
      <c r="B6" s="52" t="s">
        <v>17</v>
      </c>
      <c r="C6" s="53" t="s">
        <v>18</v>
      </c>
      <c r="D6" s="37" t="s">
        <v>19</v>
      </c>
      <c r="E6" s="54" t="s">
        <v>16</v>
      </c>
      <c r="F6" s="55">
        <v>12</v>
      </c>
      <c r="G6" s="66">
        <v>7</v>
      </c>
      <c r="H6" s="55" t="s">
        <v>5</v>
      </c>
      <c r="I6" s="67" t="s">
        <v>5</v>
      </c>
      <c r="J6" s="61"/>
      <c r="K6" s="51"/>
      <c r="L6" s="58" t="s">
        <v>17</v>
      </c>
      <c r="M6" s="37" t="s">
        <v>18</v>
      </c>
      <c r="N6" s="58" t="s">
        <v>19</v>
      </c>
      <c r="O6" s="37" t="s">
        <v>35</v>
      </c>
      <c r="P6" s="66">
        <v>7</v>
      </c>
      <c r="Q6" s="67" t="s">
        <v>5</v>
      </c>
    </row>
    <row r="7" spans="2:17" x14ac:dyDescent="0.25">
      <c r="B7" s="52" t="s">
        <v>23</v>
      </c>
      <c r="C7" s="53" t="s">
        <v>24</v>
      </c>
      <c r="D7" s="37" t="s">
        <v>25</v>
      </c>
      <c r="E7" s="54" t="s">
        <v>16</v>
      </c>
      <c r="F7" s="55">
        <v>3</v>
      </c>
      <c r="G7" s="55"/>
      <c r="H7" s="55" t="s">
        <v>6</v>
      </c>
      <c r="I7" s="69"/>
      <c r="J7" s="61"/>
      <c r="K7" s="51"/>
      <c r="L7" s="58" t="s">
        <v>23</v>
      </c>
      <c r="M7" s="37" t="s">
        <v>44</v>
      </c>
      <c r="N7" s="58" t="s">
        <v>25</v>
      </c>
      <c r="O7" s="37" t="s">
        <v>35</v>
      </c>
      <c r="P7" s="55"/>
      <c r="Q7" s="55"/>
    </row>
    <row r="8" spans="2:17" ht="30" x14ac:dyDescent="0.25">
      <c r="B8" s="52" t="s">
        <v>113</v>
      </c>
      <c r="C8" s="53" t="s">
        <v>114</v>
      </c>
      <c r="D8" s="37" t="s">
        <v>115</v>
      </c>
      <c r="E8" s="54" t="s">
        <v>116</v>
      </c>
      <c r="F8" s="55">
        <v>8</v>
      </c>
      <c r="G8" s="66">
        <v>7</v>
      </c>
      <c r="H8" s="55" t="s">
        <v>5</v>
      </c>
      <c r="I8" s="67" t="s">
        <v>5</v>
      </c>
      <c r="J8" s="61"/>
      <c r="K8" s="51"/>
      <c r="L8" s="58" t="s">
        <v>113</v>
      </c>
      <c r="M8" s="37" t="s">
        <v>114</v>
      </c>
      <c r="N8" s="58" t="s">
        <v>115</v>
      </c>
      <c r="O8" s="37" t="s">
        <v>113</v>
      </c>
      <c r="P8" s="66">
        <v>7</v>
      </c>
      <c r="Q8" s="67" t="s">
        <v>5</v>
      </c>
    </row>
    <row r="9" spans="2:17" ht="30" x14ac:dyDescent="0.25">
      <c r="B9" s="52" t="s">
        <v>26</v>
      </c>
      <c r="C9" s="53" t="s">
        <v>27</v>
      </c>
      <c r="D9" s="37" t="s">
        <v>28</v>
      </c>
      <c r="E9" s="54" t="s">
        <v>29</v>
      </c>
      <c r="F9" s="55">
        <v>9</v>
      </c>
      <c r="G9" s="64">
        <v>9</v>
      </c>
      <c r="H9" s="55" t="s">
        <v>5</v>
      </c>
      <c r="I9" s="65" t="s">
        <v>5</v>
      </c>
      <c r="J9" s="61"/>
      <c r="K9" s="51"/>
      <c r="L9" s="58" t="s">
        <v>26</v>
      </c>
      <c r="M9" s="37" t="s">
        <v>169</v>
      </c>
      <c r="N9" s="58" t="s">
        <v>28</v>
      </c>
      <c r="O9" s="37" t="s">
        <v>170</v>
      </c>
      <c r="P9" s="64">
        <v>9</v>
      </c>
      <c r="Q9" s="65" t="s">
        <v>5</v>
      </c>
    </row>
    <row r="10" spans="2:17" ht="30" x14ac:dyDescent="0.25">
      <c r="B10" s="52" t="s">
        <v>26</v>
      </c>
      <c r="C10" s="53" t="s">
        <v>30</v>
      </c>
      <c r="D10" s="37" t="s">
        <v>31</v>
      </c>
      <c r="E10" s="54" t="s">
        <v>29</v>
      </c>
      <c r="F10" s="57">
        <v>1</v>
      </c>
      <c r="G10" s="57"/>
      <c r="H10" s="57" t="s">
        <v>4</v>
      </c>
      <c r="I10" s="70"/>
      <c r="J10" s="61"/>
      <c r="K10" s="51"/>
      <c r="L10" s="56" t="s">
        <v>26</v>
      </c>
      <c r="M10" s="38" t="s">
        <v>169</v>
      </c>
      <c r="N10" s="56" t="s">
        <v>31</v>
      </c>
      <c r="O10" s="38" t="s">
        <v>170</v>
      </c>
      <c r="P10" s="57"/>
      <c r="Q10" s="70"/>
    </row>
    <row r="11" spans="2:17" ht="30" x14ac:dyDescent="0.25">
      <c r="B11" s="52" t="s">
        <v>32</v>
      </c>
      <c r="C11" s="53" t="s">
        <v>33</v>
      </c>
      <c r="D11" s="37" t="s">
        <v>34</v>
      </c>
      <c r="E11" s="54" t="s">
        <v>35</v>
      </c>
      <c r="F11" s="55">
        <v>8</v>
      </c>
      <c r="G11" s="64">
        <v>4</v>
      </c>
      <c r="H11" s="55" t="s">
        <v>5</v>
      </c>
      <c r="I11" s="65" t="s">
        <v>4</v>
      </c>
      <c r="J11" s="61"/>
      <c r="K11" s="51"/>
      <c r="L11" s="58" t="s">
        <v>32</v>
      </c>
      <c r="M11" s="37" t="s">
        <v>33</v>
      </c>
      <c r="N11" s="58" t="s">
        <v>34</v>
      </c>
      <c r="O11" s="37" t="s">
        <v>35</v>
      </c>
      <c r="P11" s="64">
        <v>4</v>
      </c>
      <c r="Q11" s="65" t="s">
        <v>4</v>
      </c>
    </row>
    <row r="12" spans="2:17" ht="45" x14ac:dyDescent="0.25">
      <c r="B12" s="52" t="s">
        <v>36</v>
      </c>
      <c r="C12" s="53" t="s">
        <v>37</v>
      </c>
      <c r="D12" s="37" t="s">
        <v>38</v>
      </c>
      <c r="E12" s="54" t="s">
        <v>39</v>
      </c>
      <c r="F12" s="57">
        <v>9</v>
      </c>
      <c r="G12" s="66">
        <v>11</v>
      </c>
      <c r="H12" s="57" t="s">
        <v>5</v>
      </c>
      <c r="I12" s="67" t="s">
        <v>5</v>
      </c>
      <c r="J12" s="61"/>
      <c r="K12" s="51"/>
      <c r="L12" s="56" t="s">
        <v>36</v>
      </c>
      <c r="M12" s="38" t="s">
        <v>37</v>
      </c>
      <c r="N12" s="56" t="s">
        <v>38</v>
      </c>
      <c r="O12" s="38" t="s">
        <v>171</v>
      </c>
      <c r="P12" s="66">
        <v>11</v>
      </c>
      <c r="Q12" s="67" t="s">
        <v>5</v>
      </c>
    </row>
    <row r="13" spans="2:17" ht="30" x14ac:dyDescent="0.25">
      <c r="B13" s="52" t="s">
        <v>40</v>
      </c>
      <c r="C13" s="53" t="s">
        <v>41</v>
      </c>
      <c r="D13" s="37" t="s">
        <v>42</v>
      </c>
      <c r="E13" s="54" t="s">
        <v>35</v>
      </c>
      <c r="F13" s="55">
        <v>4</v>
      </c>
      <c r="G13" s="64">
        <v>1</v>
      </c>
      <c r="H13" s="55" t="s">
        <v>4</v>
      </c>
      <c r="I13" s="65" t="s">
        <v>7</v>
      </c>
      <c r="J13" s="61"/>
      <c r="K13" s="51"/>
      <c r="L13" s="58" t="s">
        <v>40</v>
      </c>
      <c r="M13" s="37" t="s">
        <v>44</v>
      </c>
      <c r="N13" s="58" t="s">
        <v>42</v>
      </c>
      <c r="O13" s="37" t="s">
        <v>35</v>
      </c>
      <c r="P13" s="64">
        <v>1</v>
      </c>
      <c r="Q13" s="65" t="s">
        <v>7</v>
      </c>
    </row>
    <row r="14" spans="2:17" x14ac:dyDescent="0.25">
      <c r="B14" s="52" t="s">
        <v>43</v>
      </c>
      <c r="C14" s="53" t="s">
        <v>44</v>
      </c>
      <c r="D14" s="37" t="s">
        <v>45</v>
      </c>
      <c r="E14" s="54" t="s">
        <v>46</v>
      </c>
      <c r="F14" s="57">
        <v>2</v>
      </c>
      <c r="G14" s="66">
        <v>2</v>
      </c>
      <c r="H14" s="57" t="s">
        <v>5</v>
      </c>
      <c r="I14" s="67" t="s">
        <v>7</v>
      </c>
      <c r="J14" s="61"/>
      <c r="K14" s="51"/>
      <c r="L14" s="56" t="s">
        <v>43</v>
      </c>
      <c r="M14" s="38" t="s">
        <v>44</v>
      </c>
      <c r="N14" s="56" t="s">
        <v>45</v>
      </c>
      <c r="O14" s="38" t="s">
        <v>172</v>
      </c>
      <c r="P14" s="66">
        <v>2</v>
      </c>
      <c r="Q14" s="67" t="s">
        <v>7</v>
      </c>
    </row>
    <row r="15" spans="2:17" x14ac:dyDescent="0.25">
      <c r="B15" s="52" t="s">
        <v>43</v>
      </c>
      <c r="C15" s="53" t="s">
        <v>47</v>
      </c>
      <c r="D15" s="37" t="s">
        <v>48</v>
      </c>
      <c r="E15" s="54" t="s">
        <v>49</v>
      </c>
      <c r="F15" s="55">
        <v>1</v>
      </c>
      <c r="G15" s="55"/>
      <c r="H15" s="55" t="s">
        <v>6</v>
      </c>
      <c r="I15" s="69"/>
      <c r="J15" s="61"/>
      <c r="K15" s="51"/>
      <c r="L15" s="58" t="s">
        <v>43</v>
      </c>
      <c r="M15" s="37" t="s">
        <v>44</v>
      </c>
      <c r="N15" s="58" t="s">
        <v>48</v>
      </c>
      <c r="O15" s="37" t="s">
        <v>172</v>
      </c>
      <c r="P15" s="55"/>
      <c r="Q15" s="55"/>
    </row>
    <row r="16" spans="2:17" ht="30" x14ac:dyDescent="0.25">
      <c r="B16" s="52" t="s">
        <v>51</v>
      </c>
      <c r="C16" s="53" t="s">
        <v>52</v>
      </c>
      <c r="D16" s="37" t="s">
        <v>53</v>
      </c>
      <c r="E16" s="54" t="s">
        <v>16</v>
      </c>
      <c r="F16" s="57">
        <v>6</v>
      </c>
      <c r="G16" s="64">
        <v>1</v>
      </c>
      <c r="H16" s="57" t="s">
        <v>5</v>
      </c>
      <c r="I16" s="65" t="s">
        <v>5</v>
      </c>
      <c r="J16" s="62"/>
      <c r="K16" s="51"/>
      <c r="L16" s="56" t="s">
        <v>51</v>
      </c>
      <c r="M16" s="38" t="s">
        <v>44</v>
      </c>
      <c r="N16" s="56" t="s">
        <v>53</v>
      </c>
      <c r="O16" s="38" t="s">
        <v>35</v>
      </c>
      <c r="P16" s="64">
        <v>1</v>
      </c>
      <c r="Q16" s="65" t="s">
        <v>5</v>
      </c>
    </row>
    <row r="17" spans="2:17" ht="30" x14ac:dyDescent="0.25">
      <c r="B17" s="52" t="s">
        <v>121</v>
      </c>
      <c r="C17" s="53" t="s">
        <v>123</v>
      </c>
      <c r="D17" s="37" t="s">
        <v>124</v>
      </c>
      <c r="E17" s="54" t="s">
        <v>125</v>
      </c>
      <c r="F17" s="57">
        <v>8</v>
      </c>
      <c r="G17" s="64">
        <v>8</v>
      </c>
      <c r="H17" s="57" t="s">
        <v>5</v>
      </c>
      <c r="I17" s="65" t="s">
        <v>5</v>
      </c>
      <c r="J17" s="61"/>
      <c r="K17" s="51"/>
      <c r="L17" s="56" t="s">
        <v>121</v>
      </c>
      <c r="M17" s="38" t="s">
        <v>122</v>
      </c>
      <c r="N17" s="56" t="s">
        <v>124</v>
      </c>
      <c r="O17" s="38" t="s">
        <v>181</v>
      </c>
      <c r="P17" s="64">
        <v>8</v>
      </c>
      <c r="Q17" s="65" t="s">
        <v>5</v>
      </c>
    </row>
    <row r="18" spans="2:17" ht="45" x14ac:dyDescent="0.25">
      <c r="B18" s="52" t="s">
        <v>57</v>
      </c>
      <c r="C18" s="53" t="s">
        <v>58</v>
      </c>
      <c r="D18" s="37" t="s">
        <v>59</v>
      </c>
      <c r="E18" s="54" t="s">
        <v>35</v>
      </c>
      <c r="F18" s="55">
        <v>1</v>
      </c>
      <c r="G18" s="55"/>
      <c r="H18" s="55" t="s">
        <v>5</v>
      </c>
      <c r="I18" s="69"/>
      <c r="J18" s="61"/>
      <c r="K18" s="51"/>
      <c r="L18" s="58" t="s">
        <v>57</v>
      </c>
      <c r="M18" s="37" t="s">
        <v>58</v>
      </c>
      <c r="N18" s="58" t="s">
        <v>59</v>
      </c>
      <c r="O18" s="37" t="s">
        <v>35</v>
      </c>
      <c r="P18" s="55"/>
      <c r="Q18" s="55"/>
    </row>
    <row r="19" spans="2:17" ht="30" x14ac:dyDescent="0.25">
      <c r="B19" s="52" t="s">
        <v>60</v>
      </c>
      <c r="C19" s="53" t="s">
        <v>61</v>
      </c>
      <c r="D19" s="37" t="s">
        <v>62</v>
      </c>
      <c r="E19" s="54" t="s">
        <v>50</v>
      </c>
      <c r="F19" s="57">
        <v>1</v>
      </c>
      <c r="G19" s="57"/>
      <c r="H19" s="57" t="s">
        <v>5</v>
      </c>
      <c r="I19" s="70"/>
      <c r="J19" s="61"/>
      <c r="K19" s="51"/>
      <c r="L19" s="56" t="s">
        <v>60</v>
      </c>
      <c r="M19" s="38" t="s">
        <v>44</v>
      </c>
      <c r="N19" s="56" t="s">
        <v>62</v>
      </c>
      <c r="O19" s="38" t="s">
        <v>185</v>
      </c>
      <c r="P19" s="57"/>
      <c r="Q19" s="70"/>
    </row>
    <row r="20" spans="2:17" ht="30" x14ac:dyDescent="0.25">
      <c r="B20" s="52" t="s">
        <v>126</v>
      </c>
      <c r="C20" s="53" t="s">
        <v>127</v>
      </c>
      <c r="D20" s="37" t="s">
        <v>128</v>
      </c>
      <c r="E20" s="54" t="s">
        <v>129</v>
      </c>
      <c r="F20" s="57">
        <v>9</v>
      </c>
      <c r="G20" s="66">
        <v>11</v>
      </c>
      <c r="H20" s="57" t="s">
        <v>5</v>
      </c>
      <c r="I20" s="67" t="s">
        <v>5</v>
      </c>
      <c r="J20" s="61"/>
      <c r="K20" s="51"/>
      <c r="L20" s="56" t="s">
        <v>126</v>
      </c>
      <c r="M20" s="38" t="s">
        <v>186</v>
      </c>
      <c r="N20" s="56" t="s">
        <v>128</v>
      </c>
      <c r="O20" s="38" t="s">
        <v>187</v>
      </c>
      <c r="P20" s="66">
        <v>11</v>
      </c>
      <c r="Q20" s="67" t="s">
        <v>5</v>
      </c>
    </row>
    <row r="21" spans="2:17" ht="30" x14ac:dyDescent="0.25">
      <c r="B21" s="52" t="s">
        <v>126</v>
      </c>
      <c r="C21" s="53" t="s">
        <v>130</v>
      </c>
      <c r="D21" s="37" t="s">
        <v>131</v>
      </c>
      <c r="E21" s="54" t="s">
        <v>132</v>
      </c>
      <c r="F21" s="55">
        <v>10</v>
      </c>
      <c r="G21" s="64">
        <v>10</v>
      </c>
      <c r="H21" s="55" t="s">
        <v>5</v>
      </c>
      <c r="I21" s="65" t="s">
        <v>5</v>
      </c>
      <c r="J21" s="61"/>
      <c r="K21" s="51"/>
      <c r="L21" s="58" t="s">
        <v>126</v>
      </c>
      <c r="M21" s="37" t="s">
        <v>186</v>
      </c>
      <c r="N21" s="58" t="s">
        <v>131</v>
      </c>
      <c r="O21" s="37" t="s">
        <v>188</v>
      </c>
      <c r="P21" s="64">
        <v>10</v>
      </c>
      <c r="Q21" s="65" t="s">
        <v>5</v>
      </c>
    </row>
    <row r="22" spans="2:17" ht="45" x14ac:dyDescent="0.25">
      <c r="B22" s="52" t="s">
        <v>133</v>
      </c>
      <c r="C22" s="53" t="s">
        <v>134</v>
      </c>
      <c r="D22" s="37" t="s">
        <v>135</v>
      </c>
      <c r="E22" s="54" t="s">
        <v>136</v>
      </c>
      <c r="F22" s="57">
        <v>3</v>
      </c>
      <c r="G22" s="57"/>
      <c r="H22" s="57" t="s">
        <v>4</v>
      </c>
      <c r="I22" s="70"/>
      <c r="J22" s="61"/>
      <c r="K22" s="51"/>
      <c r="L22" s="56" t="s">
        <v>133</v>
      </c>
      <c r="M22" s="38" t="s">
        <v>134</v>
      </c>
      <c r="N22" s="56" t="s">
        <v>135</v>
      </c>
      <c r="O22" s="38" t="s">
        <v>189</v>
      </c>
      <c r="P22" s="57"/>
      <c r="Q22" s="70"/>
    </row>
    <row r="23" spans="2:17" x14ac:dyDescent="0.25">
      <c r="B23" s="52" t="s">
        <v>63</v>
      </c>
      <c r="C23" s="53" t="s">
        <v>64</v>
      </c>
      <c r="D23" s="37">
        <v>60</v>
      </c>
      <c r="E23" s="54" t="s">
        <v>65</v>
      </c>
      <c r="F23" s="55">
        <v>5</v>
      </c>
      <c r="G23" s="66">
        <v>4</v>
      </c>
      <c r="H23" s="55" t="s">
        <v>6</v>
      </c>
      <c r="I23" s="67" t="s">
        <v>6</v>
      </c>
      <c r="J23" s="61"/>
      <c r="K23" s="51"/>
      <c r="L23" s="58" t="s">
        <v>63</v>
      </c>
      <c r="M23" s="37" t="s">
        <v>190</v>
      </c>
      <c r="N23" s="58">
        <v>60</v>
      </c>
      <c r="O23" s="37" t="s">
        <v>191</v>
      </c>
      <c r="P23" s="66">
        <v>4</v>
      </c>
      <c r="Q23" s="67" t="s">
        <v>6</v>
      </c>
    </row>
    <row r="24" spans="2:17" x14ac:dyDescent="0.25">
      <c r="B24" s="52" t="s">
        <v>63</v>
      </c>
      <c r="C24" s="53" t="s">
        <v>66</v>
      </c>
      <c r="D24" s="37" t="s">
        <v>67</v>
      </c>
      <c r="E24" s="54" t="s">
        <v>16</v>
      </c>
      <c r="F24" s="57">
        <v>6</v>
      </c>
      <c r="G24" s="64">
        <v>3</v>
      </c>
      <c r="H24" s="57" t="s">
        <v>5</v>
      </c>
      <c r="I24" s="65" t="s">
        <v>5</v>
      </c>
      <c r="J24" s="61"/>
      <c r="K24" s="51"/>
      <c r="L24" s="56" t="s">
        <v>63</v>
      </c>
      <c r="M24" s="38" t="s">
        <v>190</v>
      </c>
      <c r="N24" s="56" t="s">
        <v>67</v>
      </c>
      <c r="O24" s="38" t="s">
        <v>35</v>
      </c>
      <c r="P24" s="64">
        <v>3</v>
      </c>
      <c r="Q24" s="65" t="s">
        <v>5</v>
      </c>
    </row>
    <row r="25" spans="2:17" x14ac:dyDescent="0.25">
      <c r="B25" s="52" t="s">
        <v>63</v>
      </c>
      <c r="C25" s="53" t="s">
        <v>68</v>
      </c>
      <c r="D25" s="37">
        <v>27</v>
      </c>
      <c r="E25" s="54" t="s">
        <v>69</v>
      </c>
      <c r="F25" s="55">
        <v>6</v>
      </c>
      <c r="G25" s="66">
        <v>7</v>
      </c>
      <c r="H25" s="55" t="s">
        <v>5</v>
      </c>
      <c r="I25" s="67" t="s">
        <v>5</v>
      </c>
      <c r="J25" s="61"/>
      <c r="K25" s="51"/>
      <c r="L25" s="58" t="s">
        <v>63</v>
      </c>
      <c r="M25" s="37" t="s">
        <v>68</v>
      </c>
      <c r="N25" s="58">
        <v>27</v>
      </c>
      <c r="O25" s="37" t="s">
        <v>174</v>
      </c>
      <c r="P25" s="66">
        <v>7</v>
      </c>
      <c r="Q25" s="67" t="s">
        <v>5</v>
      </c>
    </row>
    <row r="26" spans="2:17" x14ac:dyDescent="0.25">
      <c r="B26" s="52" t="s">
        <v>63</v>
      </c>
      <c r="C26" s="53" t="s">
        <v>68</v>
      </c>
      <c r="D26" s="37" t="s">
        <v>70</v>
      </c>
      <c r="E26" s="54" t="s">
        <v>69</v>
      </c>
      <c r="F26" s="57">
        <v>12</v>
      </c>
      <c r="G26" s="64">
        <v>10</v>
      </c>
      <c r="H26" s="57" t="s">
        <v>6</v>
      </c>
      <c r="I26" s="65" t="s">
        <v>5</v>
      </c>
      <c r="J26" s="61"/>
      <c r="K26" s="51"/>
      <c r="L26" s="56" t="s">
        <v>63</v>
      </c>
      <c r="M26" s="38" t="s">
        <v>68</v>
      </c>
      <c r="N26" s="56" t="s">
        <v>70</v>
      </c>
      <c r="O26" s="38" t="s">
        <v>174</v>
      </c>
      <c r="P26" s="64">
        <v>10</v>
      </c>
      <c r="Q26" s="65" t="s">
        <v>5</v>
      </c>
    </row>
    <row r="27" spans="2:17" ht="30" x14ac:dyDescent="0.25">
      <c r="B27" s="37" t="s">
        <v>71</v>
      </c>
      <c r="C27" s="59" t="s">
        <v>72</v>
      </c>
      <c r="D27" s="37" t="s">
        <v>73</v>
      </c>
      <c r="E27" s="60" t="s">
        <v>74</v>
      </c>
      <c r="F27" s="57">
        <v>4</v>
      </c>
      <c r="G27" s="57"/>
      <c r="H27" s="57" t="s">
        <v>7</v>
      </c>
      <c r="I27" s="70"/>
      <c r="J27" s="62"/>
      <c r="K27" s="51"/>
      <c r="L27" s="56" t="s">
        <v>71</v>
      </c>
      <c r="M27" s="38" t="s">
        <v>72</v>
      </c>
      <c r="N27" s="56" t="s">
        <v>73</v>
      </c>
      <c r="O27" s="38" t="s">
        <v>74</v>
      </c>
      <c r="P27" s="57"/>
      <c r="Q27" s="70"/>
    </row>
    <row r="28" spans="2:17" ht="30" x14ac:dyDescent="0.25">
      <c r="B28" s="37" t="s">
        <v>71</v>
      </c>
      <c r="C28" s="59" t="s">
        <v>75</v>
      </c>
      <c r="D28" s="37" t="s">
        <v>76</v>
      </c>
      <c r="E28" s="60" t="s">
        <v>77</v>
      </c>
      <c r="F28" s="55">
        <v>10</v>
      </c>
      <c r="G28" s="55"/>
      <c r="H28" s="55" t="s">
        <v>7</v>
      </c>
      <c r="I28" s="69"/>
      <c r="J28" s="62"/>
      <c r="K28" s="51"/>
      <c r="L28" s="58" t="s">
        <v>71</v>
      </c>
      <c r="M28" s="37" t="s">
        <v>72</v>
      </c>
      <c r="N28" s="58" t="s">
        <v>76</v>
      </c>
      <c r="O28" s="37" t="s">
        <v>74</v>
      </c>
      <c r="P28" s="55"/>
      <c r="Q28" s="69"/>
    </row>
    <row r="29" spans="2:17" ht="30" x14ac:dyDescent="0.25">
      <c r="B29" s="52" t="s">
        <v>71</v>
      </c>
      <c r="C29" s="53" t="s">
        <v>78</v>
      </c>
      <c r="D29" s="37" t="s">
        <v>79</v>
      </c>
      <c r="E29" s="54" t="s">
        <v>74</v>
      </c>
      <c r="F29" s="57">
        <v>10</v>
      </c>
      <c r="G29" s="57"/>
      <c r="H29" s="57" t="s">
        <v>7</v>
      </c>
      <c r="I29" s="70"/>
      <c r="J29" s="62"/>
      <c r="K29" s="51"/>
      <c r="L29" s="56" t="s">
        <v>71</v>
      </c>
      <c r="M29" s="38" t="s">
        <v>72</v>
      </c>
      <c r="N29" s="56" t="s">
        <v>79</v>
      </c>
      <c r="O29" s="38" t="s">
        <v>74</v>
      </c>
      <c r="P29" s="57"/>
      <c r="Q29" s="70"/>
    </row>
    <row r="30" spans="2:17" ht="30" x14ac:dyDescent="0.25">
      <c r="B30" s="52" t="s">
        <v>71</v>
      </c>
      <c r="C30" s="53" t="s">
        <v>80</v>
      </c>
      <c r="D30" s="37" t="s">
        <v>81</v>
      </c>
      <c r="E30" s="54" t="s">
        <v>82</v>
      </c>
      <c r="F30" s="55">
        <v>3</v>
      </c>
      <c r="G30" s="64">
        <v>1</v>
      </c>
      <c r="H30" s="55" t="s">
        <v>5</v>
      </c>
      <c r="I30" s="65" t="s">
        <v>5</v>
      </c>
      <c r="J30" s="61"/>
      <c r="K30" s="51"/>
      <c r="L30" s="58" t="s">
        <v>71</v>
      </c>
      <c r="M30" s="37" t="s">
        <v>80</v>
      </c>
      <c r="N30" s="58" t="s">
        <v>81</v>
      </c>
      <c r="O30" s="37" t="s">
        <v>197</v>
      </c>
      <c r="P30" s="64">
        <v>1</v>
      </c>
      <c r="Q30" s="65" t="s">
        <v>5</v>
      </c>
    </row>
    <row r="31" spans="2:17" ht="45" x14ac:dyDescent="0.25">
      <c r="B31" s="52" t="s">
        <v>71</v>
      </c>
      <c r="C31" s="53" t="s">
        <v>83</v>
      </c>
      <c r="D31" s="37" t="s">
        <v>84</v>
      </c>
      <c r="E31" s="54" t="s">
        <v>85</v>
      </c>
      <c r="F31" s="57">
        <v>6</v>
      </c>
      <c r="G31" s="66">
        <v>5</v>
      </c>
      <c r="H31" s="57" t="s">
        <v>5</v>
      </c>
      <c r="I31" s="67" t="s">
        <v>5</v>
      </c>
      <c r="J31" s="61"/>
      <c r="K31" s="51"/>
      <c r="L31" s="56" t="s">
        <v>71</v>
      </c>
      <c r="M31" s="38" t="s">
        <v>83</v>
      </c>
      <c r="N31" s="56" t="s">
        <v>84</v>
      </c>
      <c r="O31" s="38" t="s">
        <v>198</v>
      </c>
      <c r="P31" s="66">
        <v>5</v>
      </c>
      <c r="Q31" s="67" t="s">
        <v>5</v>
      </c>
    </row>
    <row r="32" spans="2:17" ht="30" x14ac:dyDescent="0.25">
      <c r="B32" s="52" t="s">
        <v>71</v>
      </c>
      <c r="C32" s="53" t="s">
        <v>88</v>
      </c>
      <c r="D32" s="37" t="s">
        <v>89</v>
      </c>
      <c r="E32" s="54" t="s">
        <v>90</v>
      </c>
      <c r="F32" s="55">
        <v>10</v>
      </c>
      <c r="G32" s="66">
        <v>9</v>
      </c>
      <c r="H32" s="55" t="s">
        <v>5</v>
      </c>
      <c r="I32" s="67" t="s">
        <v>6</v>
      </c>
      <c r="J32" s="61"/>
      <c r="K32" s="51"/>
      <c r="L32" s="58" t="s">
        <v>71</v>
      </c>
      <c r="M32" s="37" t="s">
        <v>201</v>
      </c>
      <c r="N32" s="58" t="s">
        <v>89</v>
      </c>
      <c r="O32" s="37" t="s">
        <v>90</v>
      </c>
      <c r="P32" s="66">
        <v>9</v>
      </c>
      <c r="Q32" s="67" t="s">
        <v>6</v>
      </c>
    </row>
    <row r="33" spans="2:17" ht="30" x14ac:dyDescent="0.25">
      <c r="B33" s="52" t="s">
        <v>71</v>
      </c>
      <c r="C33" s="53" t="s">
        <v>91</v>
      </c>
      <c r="D33" s="37" t="s">
        <v>92</v>
      </c>
      <c r="E33" s="54" t="s">
        <v>93</v>
      </c>
      <c r="F33" s="55">
        <v>6</v>
      </c>
      <c r="G33" s="64">
        <v>4</v>
      </c>
      <c r="H33" s="55" t="s">
        <v>4</v>
      </c>
      <c r="I33" s="65" t="s">
        <v>4</v>
      </c>
      <c r="J33" s="61"/>
      <c r="K33" s="51"/>
      <c r="L33" s="58" t="s">
        <v>71</v>
      </c>
      <c r="M33" s="37" t="s">
        <v>91</v>
      </c>
      <c r="N33" s="58" t="s">
        <v>92</v>
      </c>
      <c r="O33" s="37" t="s">
        <v>204</v>
      </c>
      <c r="P33" s="64">
        <v>4</v>
      </c>
      <c r="Q33" s="65" t="s">
        <v>4</v>
      </c>
    </row>
    <row r="34" spans="2:17" ht="30" x14ac:dyDescent="0.25">
      <c r="B34" s="52" t="s">
        <v>71</v>
      </c>
      <c r="C34" s="53" t="s">
        <v>94</v>
      </c>
      <c r="D34" s="37" t="s">
        <v>95</v>
      </c>
      <c r="E34" s="54" t="s">
        <v>96</v>
      </c>
      <c r="F34" s="57">
        <v>5</v>
      </c>
      <c r="G34" s="66">
        <v>2</v>
      </c>
      <c r="H34" s="57" t="s">
        <v>5</v>
      </c>
      <c r="I34" s="67" t="s">
        <v>5</v>
      </c>
      <c r="J34" s="61"/>
      <c r="K34" s="51"/>
      <c r="L34" s="56" t="s">
        <v>71</v>
      </c>
      <c r="M34" s="38" t="s">
        <v>205</v>
      </c>
      <c r="N34" s="56" t="s">
        <v>95</v>
      </c>
      <c r="O34" s="38" t="s">
        <v>206</v>
      </c>
      <c r="P34" s="66">
        <v>2</v>
      </c>
      <c r="Q34" s="67" t="s">
        <v>5</v>
      </c>
    </row>
    <row r="35" spans="2:17" ht="30" x14ac:dyDescent="0.25">
      <c r="B35" s="52" t="s">
        <v>71</v>
      </c>
      <c r="C35" s="53" t="s">
        <v>97</v>
      </c>
      <c r="D35" s="37" t="s">
        <v>98</v>
      </c>
      <c r="E35" s="54" t="s">
        <v>96</v>
      </c>
      <c r="F35" s="55">
        <v>5</v>
      </c>
      <c r="G35" s="64">
        <v>2</v>
      </c>
      <c r="H35" s="55" t="s">
        <v>5</v>
      </c>
      <c r="I35" s="65" t="s">
        <v>5</v>
      </c>
      <c r="J35" s="61"/>
      <c r="K35" s="51"/>
      <c r="L35" s="58" t="s">
        <v>71</v>
      </c>
      <c r="M35" s="37" t="s">
        <v>205</v>
      </c>
      <c r="N35" s="58" t="s">
        <v>98</v>
      </c>
      <c r="O35" s="37" t="s">
        <v>206</v>
      </c>
      <c r="P35" s="64">
        <v>2</v>
      </c>
      <c r="Q35" s="65" t="s">
        <v>5</v>
      </c>
    </row>
    <row r="36" spans="2:17" x14ac:dyDescent="0.25">
      <c r="B36" s="52" t="s">
        <v>100</v>
      </c>
      <c r="C36" s="53" t="s">
        <v>101</v>
      </c>
      <c r="D36" s="37" t="s">
        <v>102</v>
      </c>
      <c r="E36" s="54" t="s">
        <v>103</v>
      </c>
      <c r="F36" s="57">
        <v>12</v>
      </c>
      <c r="G36" s="66">
        <v>11</v>
      </c>
      <c r="H36" s="57" t="s">
        <v>5</v>
      </c>
      <c r="I36" s="67" t="s">
        <v>5</v>
      </c>
      <c r="J36" s="61"/>
      <c r="K36" s="51"/>
      <c r="L36" s="56" t="s">
        <v>100</v>
      </c>
      <c r="M36" s="38" t="s">
        <v>101</v>
      </c>
      <c r="N36" s="56" t="s">
        <v>102</v>
      </c>
      <c r="O36" s="38" t="s">
        <v>100</v>
      </c>
      <c r="P36" s="66">
        <v>11</v>
      </c>
      <c r="Q36" s="67" t="s">
        <v>5</v>
      </c>
    </row>
    <row r="37" spans="2:17" x14ac:dyDescent="0.25">
      <c r="B37" s="52" t="s">
        <v>104</v>
      </c>
      <c r="C37" s="53" t="s">
        <v>105</v>
      </c>
      <c r="D37" s="37" t="s">
        <v>106</v>
      </c>
      <c r="E37" s="54" t="s">
        <v>35</v>
      </c>
      <c r="F37" s="57">
        <v>5</v>
      </c>
      <c r="G37" s="66">
        <v>1</v>
      </c>
      <c r="H37" s="57" t="s">
        <v>4</v>
      </c>
      <c r="I37" s="67" t="s">
        <v>4</v>
      </c>
      <c r="J37" s="61"/>
      <c r="K37" s="51"/>
      <c r="L37" s="56" t="s">
        <v>104</v>
      </c>
      <c r="M37" s="38" t="s">
        <v>44</v>
      </c>
      <c r="N37" s="56" t="s">
        <v>106</v>
      </c>
      <c r="O37" s="38" t="s">
        <v>35</v>
      </c>
      <c r="P37" s="66">
        <v>1</v>
      </c>
      <c r="Q37" s="67" t="s">
        <v>4</v>
      </c>
    </row>
    <row r="38" spans="2:17" x14ac:dyDescent="0.25">
      <c r="B38" s="52" t="s">
        <v>104</v>
      </c>
      <c r="C38" s="53" t="s">
        <v>107</v>
      </c>
      <c r="D38" s="37" t="s">
        <v>108</v>
      </c>
      <c r="E38" s="54" t="s">
        <v>109</v>
      </c>
      <c r="F38" s="55">
        <v>2</v>
      </c>
      <c r="G38" s="64">
        <v>2</v>
      </c>
      <c r="H38" s="55" t="s">
        <v>5</v>
      </c>
      <c r="I38" s="65" t="s">
        <v>6</v>
      </c>
      <c r="J38" s="61"/>
      <c r="K38" s="51"/>
      <c r="L38" s="58" t="s">
        <v>104</v>
      </c>
      <c r="M38" s="37" t="s">
        <v>225</v>
      </c>
      <c r="N38" s="58" t="s">
        <v>108</v>
      </c>
      <c r="O38" s="37" t="s">
        <v>226</v>
      </c>
      <c r="P38" s="64">
        <v>2</v>
      </c>
      <c r="Q38" s="65" t="s">
        <v>6</v>
      </c>
    </row>
    <row r="39" spans="2:17" x14ac:dyDescent="0.25">
      <c r="B39" s="52" t="s">
        <v>104</v>
      </c>
      <c r="C39" s="53" t="s">
        <v>110</v>
      </c>
      <c r="D39" s="37" t="s">
        <v>111</v>
      </c>
      <c r="E39" s="54" t="s">
        <v>109</v>
      </c>
      <c r="F39" s="57">
        <v>2</v>
      </c>
      <c r="G39" s="66">
        <v>1</v>
      </c>
      <c r="H39" s="57" t="s">
        <v>5</v>
      </c>
      <c r="I39" s="67" t="s">
        <v>6</v>
      </c>
      <c r="J39" s="61"/>
      <c r="K39" s="51"/>
      <c r="L39" s="56" t="s">
        <v>104</v>
      </c>
      <c r="M39" s="38" t="s">
        <v>225</v>
      </c>
      <c r="N39" s="56" t="s">
        <v>111</v>
      </c>
      <c r="O39" s="38" t="s">
        <v>226</v>
      </c>
      <c r="P39" s="66">
        <v>1</v>
      </c>
      <c r="Q39" s="67" t="s">
        <v>6</v>
      </c>
    </row>
    <row r="40" spans="2:17" x14ac:dyDescent="0.25">
      <c r="B40" s="52" t="s">
        <v>35</v>
      </c>
      <c r="C40" s="53" t="s">
        <v>112</v>
      </c>
      <c r="D40" s="37">
        <v>8</v>
      </c>
      <c r="E40" s="54" t="s">
        <v>16</v>
      </c>
      <c r="F40" s="55">
        <v>3</v>
      </c>
      <c r="G40" s="64">
        <v>1</v>
      </c>
      <c r="H40" s="55" t="s">
        <v>5</v>
      </c>
      <c r="I40" s="68" t="s">
        <v>5</v>
      </c>
      <c r="J40" s="61"/>
      <c r="K40" s="51"/>
      <c r="L40" s="58" t="s">
        <v>35</v>
      </c>
      <c r="M40" s="37" t="s">
        <v>112</v>
      </c>
      <c r="N40" s="58">
        <v>8</v>
      </c>
      <c r="O40" s="37" t="s">
        <v>35</v>
      </c>
      <c r="P40" s="64">
        <v>1</v>
      </c>
      <c r="Q40" s="68" t="s">
        <v>5</v>
      </c>
    </row>
    <row r="41" spans="2:17" x14ac:dyDescent="0.25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2:17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2:17" x14ac:dyDescent="0.25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  <row r="44" spans="2:17" x14ac:dyDescent="0.2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2:17" x14ac:dyDescent="0.2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2:17" x14ac:dyDescent="0.25">
      <c r="L46" s="51"/>
    </row>
    <row r="47" spans="2:17" x14ac:dyDescent="0.25">
      <c r="L47" s="51"/>
    </row>
    <row r="48" spans="2:17" x14ac:dyDescent="0.25">
      <c r="L48" s="51"/>
    </row>
    <row r="49" spans="12:12" x14ac:dyDescent="0.25">
      <c r="L49" s="51"/>
    </row>
    <row r="50" spans="12:12" x14ac:dyDescent="0.25">
      <c r="L50" s="51"/>
    </row>
    <row r="51" spans="12:12" x14ac:dyDescent="0.25">
      <c r="L51" s="51"/>
    </row>
    <row r="52" spans="12:12" x14ac:dyDescent="0.25">
      <c r="L52" s="51"/>
    </row>
    <row r="53" spans="12:12" x14ac:dyDescent="0.25">
      <c r="L53" s="51"/>
    </row>
    <row r="54" spans="12:12" x14ac:dyDescent="0.25">
      <c r="L54" s="51"/>
    </row>
    <row r="55" spans="12:12" x14ac:dyDescent="0.25">
      <c r="L55" s="51"/>
    </row>
    <row r="56" spans="12:12" x14ac:dyDescent="0.25">
      <c r="L56" s="51"/>
    </row>
    <row r="57" spans="12:12" x14ac:dyDescent="0.25">
      <c r="L57" s="51"/>
    </row>
    <row r="58" spans="12:12" x14ac:dyDescent="0.25">
      <c r="L58" s="51"/>
    </row>
    <row r="59" spans="12:12" x14ac:dyDescent="0.25">
      <c r="L59" s="51"/>
    </row>
    <row r="60" spans="12:12" x14ac:dyDescent="0.25">
      <c r="L60" s="51"/>
    </row>
    <row r="61" spans="12:12" x14ac:dyDescent="0.25">
      <c r="L61" s="51"/>
    </row>
    <row r="62" spans="12:12" x14ac:dyDescent="0.25">
      <c r="L62" s="51"/>
    </row>
    <row r="63" spans="12:12" x14ac:dyDescent="0.25">
      <c r="L63" s="51"/>
    </row>
  </sheetData>
  <mergeCells count="2">
    <mergeCell ref="B2:G2"/>
    <mergeCell ref="L2:Q2"/>
  </mergeCells>
  <conditionalFormatting sqref="D1:D1048576 O1 O41:O1048576 N3:N40">
    <cfRule type="uniqueValues" dxfId="159" priority="163"/>
  </conditionalFormatting>
  <conditionalFormatting sqref="F3:F40">
    <cfRule type="cellIs" dxfId="158" priority="159" operator="between">
      <formula>1</formula>
      <formula>4</formula>
    </cfRule>
  </conditionalFormatting>
  <conditionalFormatting sqref="F4:F40">
    <cfRule type="cellIs" dxfId="157" priority="158" operator="between">
      <formula>9</formula>
      <formula>12</formula>
    </cfRule>
    <cfRule type="cellIs" dxfId="156" priority="157" operator="between">
      <formula>5</formula>
      <formula>8</formula>
    </cfRule>
  </conditionalFormatting>
  <conditionalFormatting sqref="F3:G3">
    <cfRule type="cellIs" dxfId="155" priority="129" operator="between">
      <formula>5</formula>
      <formula>8</formula>
    </cfRule>
    <cfRule type="cellIs" dxfId="154" priority="130" operator="between">
      <formula>9</formula>
      <formula>12</formula>
    </cfRule>
  </conditionalFormatting>
  <conditionalFormatting sqref="G3">
    <cfRule type="cellIs" dxfId="153" priority="131" operator="between">
      <formula>1</formula>
      <formula>4</formula>
    </cfRule>
  </conditionalFormatting>
  <conditionalFormatting sqref="G4:G6">
    <cfRule type="cellIs" dxfId="152" priority="123" operator="between">
      <formula>5</formula>
      <formula>8</formula>
    </cfRule>
    <cfRule type="cellIs" dxfId="151" priority="124" operator="between">
      <formula>9</formula>
      <formula>12</formula>
    </cfRule>
    <cfRule type="cellIs" dxfId="150" priority="125" operator="between">
      <formula>1</formula>
      <formula>4</formula>
    </cfRule>
  </conditionalFormatting>
  <conditionalFormatting sqref="G7 G10 G15 G18:G19 G22 G27:G29">
    <cfRule type="cellIs" dxfId="149" priority="126" operator="between">
      <formula>5</formula>
      <formula>8</formula>
    </cfRule>
    <cfRule type="cellIs" dxfId="148" priority="127" operator="between">
      <formula>9</formula>
      <formula>12</formula>
    </cfRule>
    <cfRule type="cellIs" dxfId="147" priority="128" operator="between">
      <formula>1</formula>
      <formula>4</formula>
    </cfRule>
  </conditionalFormatting>
  <conditionalFormatting sqref="G8:G9">
    <cfRule type="cellIs" dxfId="146" priority="121" operator="between">
      <formula>9</formula>
      <formula>12</formula>
    </cfRule>
    <cfRule type="cellIs" dxfId="145" priority="122" operator="between">
      <formula>1</formula>
      <formula>4</formula>
    </cfRule>
    <cfRule type="cellIs" dxfId="144" priority="120" operator="between">
      <formula>5</formula>
      <formula>8</formula>
    </cfRule>
  </conditionalFormatting>
  <conditionalFormatting sqref="G11:G14">
    <cfRule type="cellIs" dxfId="143" priority="117" operator="between">
      <formula>5</formula>
      <formula>8</formula>
    </cfRule>
    <cfRule type="cellIs" dxfId="142" priority="118" operator="between">
      <formula>9</formula>
      <formula>12</formula>
    </cfRule>
    <cfRule type="cellIs" dxfId="141" priority="119" operator="between">
      <formula>1</formula>
      <formula>4</formula>
    </cfRule>
  </conditionalFormatting>
  <conditionalFormatting sqref="G16:G17">
    <cfRule type="cellIs" dxfId="140" priority="114" operator="between">
      <formula>5</formula>
      <formula>8</formula>
    </cfRule>
    <cfRule type="cellIs" dxfId="139" priority="116" operator="between">
      <formula>1</formula>
      <formula>4</formula>
    </cfRule>
    <cfRule type="cellIs" dxfId="138" priority="115" operator="between">
      <formula>9</formula>
      <formula>12</formula>
    </cfRule>
  </conditionalFormatting>
  <conditionalFormatting sqref="G20:G21">
    <cfRule type="cellIs" dxfId="137" priority="112" operator="between">
      <formula>9</formula>
      <formula>12</formula>
    </cfRule>
    <cfRule type="cellIs" dxfId="136" priority="113" operator="between">
      <formula>1</formula>
      <formula>4</formula>
    </cfRule>
    <cfRule type="cellIs" dxfId="135" priority="111" operator="between">
      <formula>5</formula>
      <formula>8</formula>
    </cfRule>
  </conditionalFormatting>
  <conditionalFormatting sqref="G23:G26">
    <cfRule type="cellIs" dxfId="134" priority="110" operator="between">
      <formula>1</formula>
      <formula>4</formula>
    </cfRule>
    <cfRule type="cellIs" dxfId="133" priority="109" operator="between">
      <formula>9</formula>
      <formula>12</formula>
    </cfRule>
    <cfRule type="cellIs" dxfId="132" priority="108" operator="between">
      <formula>5</formula>
      <formula>8</formula>
    </cfRule>
  </conditionalFormatting>
  <conditionalFormatting sqref="G30:G40">
    <cfRule type="cellIs" dxfId="131" priority="107" operator="between">
      <formula>1</formula>
      <formula>4</formula>
    </cfRule>
    <cfRule type="cellIs" dxfId="130" priority="106" operator="between">
      <formula>9</formula>
      <formula>12</formula>
    </cfRule>
    <cfRule type="cellIs" dxfId="129" priority="105" operator="between">
      <formula>5</formula>
      <formula>8</formula>
    </cfRule>
  </conditionalFormatting>
  <conditionalFormatting sqref="H4:H40">
    <cfRule type="containsText" dxfId="128" priority="152" operator="containsText" text="Ótima">
      <formula>NOT(ISERROR(SEARCH("Ótima",H4)))</formula>
    </cfRule>
    <cfRule type="containsText" dxfId="127" priority="156" operator="containsText" text="Péssima">
      <formula>NOT(ISERROR(SEARCH("Péssima",H4)))</formula>
    </cfRule>
    <cfRule type="containsText" dxfId="126" priority="155" operator="containsText" text="Ruim">
      <formula>NOT(ISERROR(SEARCH("Ruim",H4)))</formula>
    </cfRule>
    <cfRule type="containsText" dxfId="125" priority="154" operator="containsText" text="Regular">
      <formula>NOT(ISERROR(SEARCH("Regular",H4)))</formula>
    </cfRule>
    <cfRule type="containsText" dxfId="124" priority="153" operator="containsText" text="Boa">
      <formula>NOT(ISERROR(SEARCH("Boa",H4)))</formula>
    </cfRule>
  </conditionalFormatting>
  <conditionalFormatting sqref="I4:I6">
    <cfRule type="containsText" dxfId="123" priority="95" operator="containsText" text="Ótima">
      <formula>NOT(ISERROR(SEARCH("Ótima",I4)))</formula>
    </cfRule>
    <cfRule type="containsText" dxfId="122" priority="96" operator="containsText" text="Boa">
      <formula>NOT(ISERROR(SEARCH("Boa",I4)))</formula>
    </cfRule>
    <cfRule type="containsText" dxfId="121" priority="97" operator="containsText" text="Regular">
      <formula>NOT(ISERROR(SEARCH("Regular",I4)))</formula>
    </cfRule>
    <cfRule type="containsText" dxfId="120" priority="98" operator="containsText" text="Ruim">
      <formula>NOT(ISERROR(SEARCH("Ruim",I4)))</formula>
    </cfRule>
    <cfRule type="containsText" dxfId="119" priority="99" operator="containsText" text="Péssima">
      <formula>NOT(ISERROR(SEARCH("Péssima",I4)))</formula>
    </cfRule>
  </conditionalFormatting>
  <conditionalFormatting sqref="I7 I10 I15 I18:I19 I22 I27:I29">
    <cfRule type="containsText" dxfId="118" priority="102" operator="containsText" text="Regular">
      <formula>NOT(ISERROR(SEARCH("Regular",I7)))</formula>
    </cfRule>
    <cfRule type="containsText" dxfId="117" priority="100" operator="containsText" text="Ótima">
      <formula>NOT(ISERROR(SEARCH("Ótima",I7)))</formula>
    </cfRule>
    <cfRule type="containsText" dxfId="116" priority="103" operator="containsText" text="Ruim">
      <formula>NOT(ISERROR(SEARCH("Ruim",I7)))</formula>
    </cfRule>
    <cfRule type="containsText" dxfId="115" priority="101" operator="containsText" text="Boa">
      <formula>NOT(ISERROR(SEARCH("Boa",I7)))</formula>
    </cfRule>
    <cfRule type="containsText" dxfId="114" priority="104" operator="containsText" text="Péssima">
      <formula>NOT(ISERROR(SEARCH("Péssima",I7)))</formula>
    </cfRule>
  </conditionalFormatting>
  <conditionalFormatting sqref="I8:I9">
    <cfRule type="containsText" dxfId="113" priority="90" operator="containsText" text="Ótima">
      <formula>NOT(ISERROR(SEARCH("Ótima",I8)))</formula>
    </cfRule>
    <cfRule type="containsText" dxfId="112" priority="91" operator="containsText" text="Boa">
      <formula>NOT(ISERROR(SEARCH("Boa",I8)))</formula>
    </cfRule>
    <cfRule type="containsText" dxfId="111" priority="92" operator="containsText" text="Regular">
      <formula>NOT(ISERROR(SEARCH("Regular",I8)))</formula>
    </cfRule>
    <cfRule type="containsText" dxfId="110" priority="93" operator="containsText" text="Ruim">
      <formula>NOT(ISERROR(SEARCH("Ruim",I8)))</formula>
    </cfRule>
    <cfRule type="containsText" dxfId="109" priority="94" operator="containsText" text="Péssima">
      <formula>NOT(ISERROR(SEARCH("Péssima",I8)))</formula>
    </cfRule>
  </conditionalFormatting>
  <conditionalFormatting sqref="I11:I14">
    <cfRule type="containsText" dxfId="108" priority="89" operator="containsText" text="Péssima">
      <formula>NOT(ISERROR(SEARCH("Péssima",I11)))</formula>
    </cfRule>
    <cfRule type="containsText" dxfId="107" priority="85" operator="containsText" text="Ótima">
      <formula>NOT(ISERROR(SEARCH("Ótima",I11)))</formula>
    </cfRule>
    <cfRule type="containsText" dxfId="106" priority="86" operator="containsText" text="Boa">
      <formula>NOT(ISERROR(SEARCH("Boa",I11)))</formula>
    </cfRule>
    <cfRule type="containsText" dxfId="105" priority="88" operator="containsText" text="Ruim">
      <formula>NOT(ISERROR(SEARCH("Ruim",I11)))</formula>
    </cfRule>
    <cfRule type="containsText" dxfId="104" priority="87" operator="containsText" text="Regular">
      <formula>NOT(ISERROR(SEARCH("Regular",I11)))</formula>
    </cfRule>
  </conditionalFormatting>
  <conditionalFormatting sqref="I16:I17">
    <cfRule type="containsText" dxfId="103" priority="82" operator="containsText" text="Regular">
      <formula>NOT(ISERROR(SEARCH("Regular",I16)))</formula>
    </cfRule>
    <cfRule type="containsText" dxfId="102" priority="83" operator="containsText" text="Ruim">
      <formula>NOT(ISERROR(SEARCH("Ruim",I16)))</formula>
    </cfRule>
    <cfRule type="containsText" dxfId="101" priority="84" operator="containsText" text="Péssima">
      <formula>NOT(ISERROR(SEARCH("Péssima",I16)))</formula>
    </cfRule>
    <cfRule type="containsText" dxfId="100" priority="80" operator="containsText" text="Ótima">
      <formula>NOT(ISERROR(SEARCH("Ótima",I16)))</formula>
    </cfRule>
    <cfRule type="containsText" dxfId="99" priority="81" operator="containsText" text="Boa">
      <formula>NOT(ISERROR(SEARCH("Boa",I16)))</formula>
    </cfRule>
  </conditionalFormatting>
  <conditionalFormatting sqref="I20:I21">
    <cfRule type="containsText" dxfId="98" priority="78" operator="containsText" text="Ruim">
      <formula>NOT(ISERROR(SEARCH("Ruim",I20)))</formula>
    </cfRule>
    <cfRule type="containsText" dxfId="97" priority="76" operator="containsText" text="Boa">
      <formula>NOT(ISERROR(SEARCH("Boa",I20)))</formula>
    </cfRule>
    <cfRule type="containsText" dxfId="96" priority="77" operator="containsText" text="Regular">
      <formula>NOT(ISERROR(SEARCH("Regular",I20)))</formula>
    </cfRule>
    <cfRule type="containsText" dxfId="95" priority="79" operator="containsText" text="Péssima">
      <formula>NOT(ISERROR(SEARCH("Péssima",I20)))</formula>
    </cfRule>
    <cfRule type="containsText" dxfId="94" priority="75" operator="containsText" text="Ótima">
      <formula>NOT(ISERROR(SEARCH("Ótima",I20)))</formula>
    </cfRule>
  </conditionalFormatting>
  <conditionalFormatting sqref="I23:I26">
    <cfRule type="containsText" dxfId="93" priority="72" operator="containsText" text="Regular">
      <formula>NOT(ISERROR(SEARCH("Regular",I23)))</formula>
    </cfRule>
    <cfRule type="containsText" dxfId="92" priority="73" operator="containsText" text="Ruim">
      <formula>NOT(ISERROR(SEARCH("Ruim",I23)))</formula>
    </cfRule>
    <cfRule type="containsText" dxfId="91" priority="74" operator="containsText" text="Péssima">
      <formula>NOT(ISERROR(SEARCH("Péssima",I23)))</formula>
    </cfRule>
    <cfRule type="containsText" dxfId="90" priority="71" operator="containsText" text="Boa">
      <formula>NOT(ISERROR(SEARCH("Boa",I23)))</formula>
    </cfRule>
    <cfRule type="containsText" dxfId="89" priority="70" operator="containsText" text="Ótima">
      <formula>NOT(ISERROR(SEARCH("Ótima",I23)))</formula>
    </cfRule>
  </conditionalFormatting>
  <conditionalFormatting sqref="I30:I40">
    <cfRule type="containsText" dxfId="88" priority="69" operator="containsText" text="Péssima">
      <formula>NOT(ISERROR(SEARCH("Péssima",I30)))</formula>
    </cfRule>
    <cfRule type="containsText" dxfId="87" priority="68" operator="containsText" text="Ruim">
      <formula>NOT(ISERROR(SEARCH("Ruim",I30)))</formula>
    </cfRule>
    <cfRule type="containsText" dxfId="86" priority="67" operator="containsText" text="Regular">
      <formula>NOT(ISERROR(SEARCH("Regular",I30)))</formula>
    </cfRule>
    <cfRule type="containsText" dxfId="85" priority="66" operator="containsText" text="Boa">
      <formula>NOT(ISERROR(SEARCH("Boa",I30)))</formula>
    </cfRule>
    <cfRule type="containsText" dxfId="84" priority="65" operator="containsText" text="Ótima">
      <formula>NOT(ISERROR(SEARCH("Ótima",I30)))</formula>
    </cfRule>
  </conditionalFormatting>
  <conditionalFormatting sqref="J4 J6:J15 J17:J26 J30:J40">
    <cfRule type="containsText" dxfId="83" priority="198" operator="containsText" text="Ruim">
      <formula>NOT(ISERROR(SEARCH("Ruim",J4)))</formula>
    </cfRule>
    <cfRule type="containsText" dxfId="82" priority="197" operator="containsText" text="Regular">
      <formula>NOT(ISERROR(SEARCH("Regular",J4)))</formula>
    </cfRule>
    <cfRule type="containsText" dxfId="81" priority="196" operator="containsText" text="Boa">
      <formula>NOT(ISERROR(SEARCH("Boa",J4)))</formula>
    </cfRule>
    <cfRule type="containsText" dxfId="80" priority="195" operator="containsText" text="Ótima">
      <formula>NOT(ISERROR(SEARCH("Ótima",J4)))</formula>
    </cfRule>
    <cfRule type="containsText" dxfId="79" priority="199" operator="containsText" text="Péssimo">
      <formula>NOT(ISERROR(SEARCH("Péssimo",J4)))</formula>
    </cfRule>
  </conditionalFormatting>
  <conditionalFormatting sqref="J5">
    <cfRule type="containsText" dxfId="78" priority="194" operator="containsText" text="Péssima">
      <formula>NOT(ISERROR(SEARCH("Péssima",J5)))</formula>
    </cfRule>
    <cfRule type="containsText" dxfId="77" priority="193" operator="containsText" text="Ruim">
      <formula>NOT(ISERROR(SEARCH("Ruim",J5)))</formula>
    </cfRule>
    <cfRule type="containsText" dxfId="76" priority="192" operator="containsText" text="Regular">
      <formula>NOT(ISERROR(SEARCH("Regular",J5)))</formula>
    </cfRule>
    <cfRule type="containsText" dxfId="75" priority="191" operator="containsText" text="Boa">
      <formula>NOT(ISERROR(SEARCH("Boa",J5)))</formula>
    </cfRule>
    <cfRule type="containsText" dxfId="74" priority="190" operator="containsText" text="Ótima">
      <formula>NOT(ISERROR(SEARCH("Ótima",J5)))</formula>
    </cfRule>
  </conditionalFormatting>
  <conditionalFormatting sqref="J16">
    <cfRule type="containsText" dxfId="73" priority="188" operator="containsText" text="Ruim">
      <formula>NOT(ISERROR(SEARCH("Ruim",J16)))</formula>
    </cfRule>
    <cfRule type="containsText" dxfId="72" priority="186" operator="containsText" text="Boa">
      <formula>NOT(ISERROR(SEARCH("Boa",J16)))</formula>
    </cfRule>
    <cfRule type="containsText" dxfId="71" priority="185" operator="containsText" text="Ótima">
      <formula>NOT(ISERROR(SEARCH("Ótima",J16)))</formula>
    </cfRule>
    <cfRule type="containsText" dxfId="70" priority="187" operator="containsText" text="Regular">
      <formula>NOT(ISERROR(SEARCH("Regular",J16)))</formula>
    </cfRule>
    <cfRule type="containsText" dxfId="69" priority="189" operator="containsText" text="Péssima">
      <formula>NOT(ISERROR(SEARCH("Péssima",J16)))</formula>
    </cfRule>
  </conditionalFormatting>
  <conditionalFormatting sqref="J27:J29">
    <cfRule type="containsText" dxfId="68" priority="173" operator="containsText" text="Boa">
      <formula>NOT(ISERROR(SEARCH("Boa",J27)))</formula>
    </cfRule>
    <cfRule type="containsText" dxfId="67" priority="174" operator="containsText" text="Regular">
      <formula>NOT(ISERROR(SEARCH("Regular",J27)))</formula>
    </cfRule>
    <cfRule type="containsText" dxfId="66" priority="175" operator="containsText" text="Ruim">
      <formula>NOT(ISERROR(SEARCH("Ruim",J27)))</formula>
    </cfRule>
    <cfRule type="containsText" dxfId="65" priority="176" operator="containsText" text="Péssima">
      <formula>NOT(ISERROR(SEARCH("Péssima",J27)))</formula>
    </cfRule>
    <cfRule type="containsText" dxfId="64" priority="172" operator="containsText" text="Ótima">
      <formula>NOT(ISERROR(SEARCH("Ótima",J27)))</formula>
    </cfRule>
  </conditionalFormatting>
  <conditionalFormatting sqref="P3:P6">
    <cfRule type="cellIs" dxfId="63" priority="59" operator="between">
      <formula>5</formula>
      <formula>8</formula>
    </cfRule>
    <cfRule type="cellIs" dxfId="62" priority="61" operator="between">
      <formula>1</formula>
      <formula>4</formula>
    </cfRule>
    <cfRule type="cellIs" dxfId="61" priority="60" operator="between">
      <formula>9</formula>
      <formula>12</formula>
    </cfRule>
  </conditionalFormatting>
  <conditionalFormatting sqref="P7 P10 P15 P18:P19 P22 P27:P29">
    <cfRule type="cellIs" dxfId="60" priority="63" operator="between">
      <formula>9</formula>
      <formula>12</formula>
    </cfRule>
    <cfRule type="cellIs" dxfId="59" priority="62" operator="between">
      <formula>5</formula>
      <formula>8</formula>
    </cfRule>
    <cfRule type="cellIs" dxfId="58" priority="64" operator="between">
      <formula>1</formula>
      <formula>4</formula>
    </cfRule>
  </conditionalFormatting>
  <conditionalFormatting sqref="P8:P9">
    <cfRule type="cellIs" dxfId="57" priority="58" operator="between">
      <formula>1</formula>
      <formula>4</formula>
    </cfRule>
    <cfRule type="cellIs" dxfId="56" priority="56" operator="between">
      <formula>5</formula>
      <formula>8</formula>
    </cfRule>
    <cfRule type="cellIs" dxfId="55" priority="57" operator="between">
      <formula>9</formula>
      <formula>12</formula>
    </cfRule>
  </conditionalFormatting>
  <conditionalFormatting sqref="P11:P14">
    <cfRule type="cellIs" dxfId="54" priority="55" operator="between">
      <formula>1</formula>
      <formula>4</formula>
    </cfRule>
    <cfRule type="cellIs" dxfId="53" priority="54" operator="between">
      <formula>9</formula>
      <formula>12</formula>
    </cfRule>
    <cfRule type="cellIs" dxfId="52" priority="53" operator="between">
      <formula>5</formula>
      <formula>8</formula>
    </cfRule>
  </conditionalFormatting>
  <conditionalFormatting sqref="P16:P17">
    <cfRule type="cellIs" dxfId="51" priority="52" operator="between">
      <formula>1</formula>
      <formula>4</formula>
    </cfRule>
    <cfRule type="cellIs" dxfId="50" priority="51" operator="between">
      <formula>9</formula>
      <formula>12</formula>
    </cfRule>
    <cfRule type="cellIs" dxfId="49" priority="50" operator="between">
      <formula>5</formula>
      <formula>8</formula>
    </cfRule>
  </conditionalFormatting>
  <conditionalFormatting sqref="P20:P21">
    <cfRule type="cellIs" dxfId="48" priority="49" operator="between">
      <formula>1</formula>
      <formula>4</formula>
    </cfRule>
    <cfRule type="cellIs" dxfId="47" priority="48" operator="between">
      <formula>9</formula>
      <formula>12</formula>
    </cfRule>
    <cfRule type="cellIs" dxfId="46" priority="47" operator="between">
      <formula>5</formula>
      <formula>8</formula>
    </cfRule>
  </conditionalFormatting>
  <conditionalFormatting sqref="P23:P26">
    <cfRule type="cellIs" dxfId="45" priority="46" operator="between">
      <formula>1</formula>
      <formula>4</formula>
    </cfRule>
    <cfRule type="cellIs" dxfId="44" priority="45" operator="between">
      <formula>9</formula>
      <formula>12</formula>
    </cfRule>
    <cfRule type="cellIs" dxfId="43" priority="44" operator="between">
      <formula>5</formula>
      <formula>8</formula>
    </cfRule>
  </conditionalFormatting>
  <conditionalFormatting sqref="P30:P40">
    <cfRule type="cellIs" dxfId="42" priority="43" operator="between">
      <formula>1</formula>
      <formula>4</formula>
    </cfRule>
    <cfRule type="cellIs" dxfId="41" priority="42" operator="between">
      <formula>9</formula>
      <formula>12</formula>
    </cfRule>
    <cfRule type="cellIs" dxfId="40" priority="41" operator="between">
      <formula>5</formula>
      <formula>8</formula>
    </cfRule>
  </conditionalFormatting>
  <conditionalFormatting sqref="Q4:Q6">
    <cfRule type="containsText" dxfId="39" priority="33" operator="containsText" text="Regular">
      <formula>NOT(ISERROR(SEARCH("Regular",Q4)))</formula>
    </cfRule>
    <cfRule type="containsText" dxfId="38" priority="32" operator="containsText" text="Boa">
      <formula>NOT(ISERROR(SEARCH("Boa",Q4)))</formula>
    </cfRule>
    <cfRule type="containsText" dxfId="37" priority="31" operator="containsText" text="Ótima">
      <formula>NOT(ISERROR(SEARCH("Ótima",Q4)))</formula>
    </cfRule>
    <cfRule type="containsText" dxfId="36" priority="35" operator="containsText" text="Péssima">
      <formula>NOT(ISERROR(SEARCH("Péssima",Q4)))</formula>
    </cfRule>
    <cfRule type="containsText" dxfId="35" priority="34" operator="containsText" text="Ruim">
      <formula>NOT(ISERROR(SEARCH("Ruim",Q4)))</formula>
    </cfRule>
  </conditionalFormatting>
  <conditionalFormatting sqref="Q7 Q10 Q15 Q18:Q19 Q22 Q27:Q29">
    <cfRule type="containsText" dxfId="34" priority="40" operator="containsText" text="Péssima">
      <formula>NOT(ISERROR(SEARCH("Péssima",Q7)))</formula>
    </cfRule>
    <cfRule type="containsText" dxfId="33" priority="39" operator="containsText" text="Ruim">
      <formula>NOT(ISERROR(SEARCH("Ruim",Q7)))</formula>
    </cfRule>
    <cfRule type="containsText" dxfId="32" priority="38" operator="containsText" text="Regular">
      <formula>NOT(ISERROR(SEARCH("Regular",Q7)))</formula>
    </cfRule>
    <cfRule type="containsText" dxfId="31" priority="37" operator="containsText" text="Boa">
      <formula>NOT(ISERROR(SEARCH("Boa",Q7)))</formula>
    </cfRule>
    <cfRule type="containsText" dxfId="30" priority="36" operator="containsText" text="Ótima">
      <formula>NOT(ISERROR(SEARCH("Ótima",Q7)))</formula>
    </cfRule>
  </conditionalFormatting>
  <conditionalFormatting sqref="Q8:Q9">
    <cfRule type="containsText" dxfId="29" priority="27" operator="containsText" text="Boa">
      <formula>NOT(ISERROR(SEARCH("Boa",Q8)))</formula>
    </cfRule>
    <cfRule type="containsText" dxfId="28" priority="26" operator="containsText" text="Ótima">
      <formula>NOT(ISERROR(SEARCH("Ótima",Q8)))</formula>
    </cfRule>
    <cfRule type="containsText" dxfId="27" priority="28" operator="containsText" text="Regular">
      <formula>NOT(ISERROR(SEARCH("Regular",Q8)))</formula>
    </cfRule>
    <cfRule type="containsText" dxfId="26" priority="30" operator="containsText" text="Péssima">
      <formula>NOT(ISERROR(SEARCH("Péssima",Q8)))</formula>
    </cfRule>
    <cfRule type="containsText" dxfId="25" priority="29" operator="containsText" text="Ruim">
      <formula>NOT(ISERROR(SEARCH("Ruim",Q8)))</formula>
    </cfRule>
  </conditionalFormatting>
  <conditionalFormatting sqref="Q11:Q14">
    <cfRule type="containsText" dxfId="24" priority="25" operator="containsText" text="Péssima">
      <formula>NOT(ISERROR(SEARCH("Péssima",Q11)))</formula>
    </cfRule>
    <cfRule type="containsText" dxfId="23" priority="21" operator="containsText" text="Ótima">
      <formula>NOT(ISERROR(SEARCH("Ótima",Q11)))</formula>
    </cfRule>
    <cfRule type="containsText" dxfId="22" priority="24" operator="containsText" text="Ruim">
      <formula>NOT(ISERROR(SEARCH("Ruim",Q11)))</formula>
    </cfRule>
    <cfRule type="containsText" dxfId="21" priority="23" operator="containsText" text="Regular">
      <formula>NOT(ISERROR(SEARCH("Regular",Q11)))</formula>
    </cfRule>
    <cfRule type="containsText" dxfId="20" priority="22" operator="containsText" text="Boa">
      <formula>NOT(ISERROR(SEARCH("Boa",Q11)))</formula>
    </cfRule>
  </conditionalFormatting>
  <conditionalFormatting sqref="Q16:Q17">
    <cfRule type="containsText" dxfId="19" priority="20" operator="containsText" text="Péssima">
      <formula>NOT(ISERROR(SEARCH("Péssima",Q16)))</formula>
    </cfRule>
    <cfRule type="containsText" dxfId="18" priority="19" operator="containsText" text="Ruim">
      <formula>NOT(ISERROR(SEARCH("Ruim",Q16)))</formula>
    </cfRule>
    <cfRule type="containsText" dxfId="17" priority="18" operator="containsText" text="Regular">
      <formula>NOT(ISERROR(SEARCH("Regular",Q16)))</formula>
    </cfRule>
    <cfRule type="containsText" dxfId="16" priority="17" operator="containsText" text="Boa">
      <formula>NOT(ISERROR(SEARCH("Boa",Q16)))</formula>
    </cfRule>
    <cfRule type="containsText" dxfId="15" priority="16" operator="containsText" text="Ótima">
      <formula>NOT(ISERROR(SEARCH("Ótima",Q16)))</formula>
    </cfRule>
  </conditionalFormatting>
  <conditionalFormatting sqref="Q20:Q21">
    <cfRule type="containsText" dxfId="14" priority="15" operator="containsText" text="Péssima">
      <formula>NOT(ISERROR(SEARCH("Péssima",Q20)))</formula>
    </cfRule>
    <cfRule type="containsText" dxfId="13" priority="14" operator="containsText" text="Ruim">
      <formula>NOT(ISERROR(SEARCH("Ruim",Q20)))</formula>
    </cfRule>
    <cfRule type="containsText" dxfId="12" priority="12" operator="containsText" text="Boa">
      <formula>NOT(ISERROR(SEARCH("Boa",Q20)))</formula>
    </cfRule>
    <cfRule type="containsText" dxfId="11" priority="11" operator="containsText" text="Ótima">
      <formula>NOT(ISERROR(SEARCH("Ótima",Q20)))</formula>
    </cfRule>
    <cfRule type="containsText" dxfId="10" priority="13" operator="containsText" text="Regular">
      <formula>NOT(ISERROR(SEARCH("Regular",Q20)))</formula>
    </cfRule>
  </conditionalFormatting>
  <conditionalFormatting sqref="Q23:Q26">
    <cfRule type="containsText" dxfId="9" priority="9" operator="containsText" text="Ruim">
      <formula>NOT(ISERROR(SEARCH("Ruim",Q23)))</formula>
    </cfRule>
    <cfRule type="containsText" dxfId="8" priority="8" operator="containsText" text="Regular">
      <formula>NOT(ISERROR(SEARCH("Regular",Q23)))</formula>
    </cfRule>
    <cfRule type="containsText" dxfId="7" priority="7" operator="containsText" text="Boa">
      <formula>NOT(ISERROR(SEARCH("Boa",Q23)))</formula>
    </cfRule>
    <cfRule type="containsText" dxfId="6" priority="6" operator="containsText" text="Ótima">
      <formula>NOT(ISERROR(SEARCH("Ótima",Q23)))</formula>
    </cfRule>
    <cfRule type="containsText" dxfId="5" priority="10" operator="containsText" text="Péssima">
      <formula>NOT(ISERROR(SEARCH("Péssima",Q23)))</formula>
    </cfRule>
  </conditionalFormatting>
  <conditionalFormatting sqref="Q30:Q40">
    <cfRule type="containsText" dxfId="4" priority="3" operator="containsText" text="Regular">
      <formula>NOT(ISERROR(SEARCH("Regular",Q30)))</formula>
    </cfRule>
    <cfRule type="containsText" dxfId="3" priority="4" operator="containsText" text="Ruim">
      <formula>NOT(ISERROR(SEARCH("Ruim",Q30)))</formula>
    </cfRule>
    <cfRule type="containsText" dxfId="2" priority="2" operator="containsText" text="Boa">
      <formula>NOT(ISERROR(SEARCH("Boa",Q30)))</formula>
    </cfRule>
    <cfRule type="containsText" dxfId="1" priority="1" operator="containsText" text="Ótima">
      <formula>NOT(ISERROR(SEARCH("Ótima",Q30)))</formula>
    </cfRule>
    <cfRule type="containsText" dxfId="0" priority="5" operator="containsText" text="Péssima">
      <formula>NOT(ISERROR(SEARCH("Péssima",Q30)))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r J X 6 W P Y S c a i m A A A A 9 g A A A B I A H A B D b 2 5 m a W c v U G F j a 2 F n Z S 5 4 b W w g o h g A K K A U A A A A A A A A A A A A A A A A A A A A A A A A A A A A h Y 8 x D o I w G I W v Q r r T l h K j I T 8 l 0 c F F E h M T 4 9 q U C o 1 Q D C 2 W u z l 4 J K 8 g R l E 3 x / e 9 b 3 j v f r 1 B N j R 1 c F G d 1 a 1 J U Y Q p C p S R b a F N m a L e H c M F y j h s h T y J U g W j b G w y 2 C J F l X P n h B D v P f Y x b r u S M E o j c s g 3 O 1 m p R q C P r P / L o T b W C S M V 4 r B / j e E M R z H F M z b H F M g E I d f m K 7 B x 7 7 P 9 g b D q a 9 d 3 i i s T r p d A p g j k / Y E / A F B L A w Q U A A I A C A C s l f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J X 6 W C i K R 7 g O A A A A E Q A A A B M A H A B G b 3 J t d W x h c y 9 T Z W N 0 a W 9 u M S 5 t I K I Y A C i g F A A A A A A A A A A A A A A A A A A A A A A A A A A A A C t O T S 7 J z M 9 T C I b Q h t Y A U E s B A i 0 A F A A C A A g A r J X 6 W P Y S c a i m A A A A 9 g A A A B I A A A A A A A A A A A A A A A A A A A A A A E N v b m Z p Z y 9 Q Y W N r Y W d l L n h t b F B L A Q I t A B Q A A g A I A K y V + l g P y u m r p A A A A O k A A A A T A A A A A A A A A A A A A A A A A P I A A A B b Q 2 9 u d G V u d F 9 U e X B l c 1 0 u e G 1 s U E s B A i 0 A F A A C A A g A r J X 6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a z / Z Q t K C b S 4 n v Y W b 2 v 9 e I A A A A A A I A A A A A A B B m A A A A A Q A A I A A A A L G H E i h g N D v B F b q D 7 i A f z V 3 x G D B l C R k c K H G F L L c H u o P w A A A A A A 6 A A A A A A g A A I A A A A H q q + C q m G y 6 g 9 f u W W 1 t P s 2 u k 5 i w j 6 m u s K Q P 1 C O 9 / y P 9 0 U A A A A G Y r l w 2 H / I S R 9 B 0 U m I B 5 I O m O M Q f L v O B I O 9 P O n 0 m t Q 5 m O X t p g B d l 3 2 k 2 c L e 5 m g Y I f X o Z M 7 F t W B D P 1 Y h A 2 I D v / z g 3 Y z c + V / 6 s 2 y 2 T G q S W R o X x F Q A A A A K D 0 9 V P r u K T g p 6 r p o H M b H 1 N z V d P p K c K U k R J 1 4 5 B f L j / o b c w + N K X y n u c a i / s K L 4 9 F a 5 U 3 J z k n K w q c W U K 1 r g p g k E 0 = < / D a t a M a s h u p > 
</file>

<file path=customXml/itemProps1.xml><?xml version="1.0" encoding="utf-8"?>
<ds:datastoreItem xmlns:ds="http://schemas.openxmlformats.org/officeDocument/2006/customXml" ds:itemID="{4A3A94F5-1EA0-4687-A15A-B8DA1104C5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IQA ago24-jul25</vt:lpstr>
      <vt:lpstr>dados para comparativos 24 e 25</vt:lpstr>
      <vt:lpstr>Comparativo IQA 2024-2025</vt:lpstr>
      <vt:lpstr>Comparativo Tietê 2024-2025</vt:lpstr>
      <vt:lpstr>Comparativo e gráfico 2010-25</vt:lpstr>
      <vt:lpstr>Gráfico paleta virides</vt:lpstr>
      <vt:lpstr>comparativo 24-25_fórmula</vt:lpstr>
      <vt:lpstr>dados para comparativos 22  (2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da Silva Cruz</dc:creator>
  <cp:keywords/>
  <dc:description/>
  <cp:lastModifiedBy>Gustavo Veronesi</cp:lastModifiedBy>
  <cp:revision/>
  <dcterms:created xsi:type="dcterms:W3CDTF">2022-02-03T21:42:40Z</dcterms:created>
  <dcterms:modified xsi:type="dcterms:W3CDTF">2025-08-27T22:13:33Z</dcterms:modified>
  <cp:category/>
  <cp:contentStatus/>
</cp:coreProperties>
</file>